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40" yWindow="75" windowWidth="20055" windowHeight="7935" activeTab="2"/>
  </bookViews>
  <sheets>
    <sheet name="RPP" sheetId="1" r:id="rId1"/>
    <sheet name="LKPD" sheetId="2" r:id="rId2"/>
    <sheet name="Argumentasi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T9" i="3" l="1"/>
  <c r="T11" i="3"/>
  <c r="T13" i="3"/>
  <c r="R8" i="3"/>
  <c r="T8" i="3" s="1"/>
  <c r="R9" i="3"/>
  <c r="R10" i="3"/>
  <c r="T10" i="3" s="1"/>
  <c r="R11" i="3"/>
  <c r="R12" i="3"/>
  <c r="T12" i="3" s="1"/>
  <c r="R13" i="3"/>
  <c r="R7" i="3"/>
  <c r="T7" i="3" s="1"/>
  <c r="H27" i="2"/>
  <c r="H2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7" i="2"/>
  <c r="H24" i="1"/>
  <c r="H23" i="1"/>
  <c r="K7" i="1"/>
  <c r="K8" i="1"/>
  <c r="L8" i="1" s="1"/>
  <c r="K9" i="1"/>
  <c r="K10" i="1"/>
  <c r="K11" i="1"/>
  <c r="K12" i="1"/>
  <c r="K13" i="1"/>
  <c r="K14" i="1"/>
  <c r="K15" i="1"/>
  <c r="K16" i="1"/>
  <c r="K17" i="1"/>
  <c r="K18" i="1"/>
  <c r="K19" i="1"/>
  <c r="K20" i="1"/>
  <c r="L19" i="1" s="1"/>
  <c r="K21" i="1"/>
  <c r="L21" i="1" s="1"/>
  <c r="K6" i="1"/>
  <c r="L11" i="2"/>
  <c r="L12" i="1"/>
  <c r="E26" i="2"/>
  <c r="F26" i="2"/>
  <c r="G26" i="2"/>
  <c r="I26" i="2"/>
  <c r="J26" i="2"/>
  <c r="D26" i="2"/>
  <c r="E23" i="1"/>
  <c r="F23" i="1"/>
  <c r="G23" i="1"/>
  <c r="I23" i="1"/>
  <c r="J23" i="1"/>
  <c r="D23" i="1"/>
  <c r="E27" i="2"/>
  <c r="F27" i="2"/>
  <c r="G27" i="2"/>
  <c r="I27" i="2"/>
  <c r="J27" i="2"/>
  <c r="D27" i="2"/>
  <c r="E24" i="1"/>
  <c r="F24" i="1"/>
  <c r="G24" i="1"/>
  <c r="I24" i="1"/>
  <c r="J24" i="1"/>
  <c r="D24" i="1"/>
  <c r="L19" i="2" l="1"/>
  <c r="L15" i="2"/>
  <c r="L15" i="1"/>
  <c r="L22" i="2"/>
  <c r="L10" i="1"/>
  <c r="L7" i="2"/>
  <c r="K27" i="2"/>
  <c r="K26" i="2"/>
  <c r="L17" i="1"/>
  <c r="L13" i="1"/>
  <c r="K23" i="1"/>
  <c r="L6" i="1"/>
  <c r="K24" i="1"/>
  <c r="L27" i="2" l="1"/>
  <c r="L24" i="1"/>
</calcChain>
</file>

<file path=xl/sharedStrings.xml><?xml version="1.0" encoding="utf-8"?>
<sst xmlns="http://schemas.openxmlformats.org/spreadsheetml/2006/main" count="153" uniqueCount="94">
  <si>
    <t>No</t>
  </si>
  <si>
    <t>Aspek</t>
  </si>
  <si>
    <t>Indikator</t>
  </si>
  <si>
    <t>Skor</t>
  </si>
  <si>
    <t>Identitas RPP</t>
  </si>
  <si>
    <t>Kelengkapan identitas RPP</t>
  </si>
  <si>
    <t>Kejelasan alokasi waktu</t>
  </si>
  <si>
    <t>Rumusan ipk dan tujuan pembelajaran</t>
  </si>
  <si>
    <t>Pemilihan materi pembelajaran</t>
  </si>
  <si>
    <t xml:space="preserve">Kesesuaian rumusan tujuan </t>
  </si>
  <si>
    <t>Kesesuaian rumusan ipk</t>
  </si>
  <si>
    <t>Kesesuaian materi pembelajaran</t>
  </si>
  <si>
    <t>Keruntutan dan sistematika materi</t>
  </si>
  <si>
    <t>Pemilihan metode pembelajaran</t>
  </si>
  <si>
    <t>Kesesuaian metode pembelajaran</t>
  </si>
  <si>
    <t>D1</t>
  </si>
  <si>
    <t>D2</t>
  </si>
  <si>
    <t>G1</t>
  </si>
  <si>
    <t>G2</t>
  </si>
  <si>
    <t>T1</t>
  </si>
  <si>
    <t>T2</t>
  </si>
  <si>
    <t>Pemilihan sumber/media belajar</t>
  </si>
  <si>
    <t>Kesesuaian sumber/media belajar</t>
  </si>
  <si>
    <t>Kepraktisan penggunaan sumber belajar</t>
  </si>
  <si>
    <t>Kegiatan belajar</t>
  </si>
  <si>
    <t>Kejelasan kegiatan belajar</t>
  </si>
  <si>
    <t>Kesesuaian dengan K13</t>
  </si>
  <si>
    <t>Penilaian hasil belajar</t>
  </si>
  <si>
    <t>Kejelasan prosedur penilaian</t>
  </si>
  <si>
    <t>Kelengkapan instrumen penilaian</t>
  </si>
  <si>
    <t>Karakteristik PBL berbantuan google classroom</t>
  </si>
  <si>
    <t>Implementasi tahapan PBL</t>
  </si>
  <si>
    <t>Pemanfaatan google classroom</t>
  </si>
  <si>
    <t>Kesesuaian bahasa yang digunakan</t>
  </si>
  <si>
    <t>Bahasa</t>
  </si>
  <si>
    <t>VALIDASI PERANGKAT PEMBELAJARAN</t>
  </si>
  <si>
    <t>RENCANA PELAKSANAAN PEMBELAJARAN (RPP)</t>
  </si>
  <si>
    <t>Rerata</t>
  </si>
  <si>
    <t>Kelayakan isi</t>
  </si>
  <si>
    <t>Kesesuaian dengan KD</t>
  </si>
  <si>
    <t>Kesesuaian dengan kebutuhan PD</t>
  </si>
  <si>
    <t>Manfaat untuk penambahan wawasan</t>
  </si>
  <si>
    <t>Kebahasaan</t>
  </si>
  <si>
    <t>Keterbacaan</t>
  </si>
  <si>
    <t>Kejelasan informasi</t>
  </si>
  <si>
    <t>Kesesuaian dengan kaidah Bahasa Indonesia</t>
  </si>
  <si>
    <t>Penggunaan bahasa secara efektif</t>
  </si>
  <si>
    <t>Kejelasan tujuan</t>
  </si>
  <si>
    <t>Penyajian</t>
  </si>
  <si>
    <t>Urutan penyajian</t>
  </si>
  <si>
    <t>Pemberian motivasi</t>
  </si>
  <si>
    <t>Interaktifitas</t>
  </si>
  <si>
    <t>Kegrafisan</t>
  </si>
  <si>
    <t>Penggunaan huruf dan tata letak</t>
  </si>
  <si>
    <t>Ilustrasi, grafis, gambar, foto</t>
  </si>
  <si>
    <t>Desain tampilan</t>
  </si>
  <si>
    <t xml:space="preserve">Kesesuaian karakteristik </t>
  </si>
  <si>
    <t>Kesesuaian penggunaan google classroom</t>
  </si>
  <si>
    <t>LEMBAR KEGIATAN PESERTA DIDIK (LKPD)</t>
  </si>
  <si>
    <t>SOAL KETERAMPILAN ARGUMENTASI</t>
  </si>
  <si>
    <t>Membuat pernyataan (claim)</t>
  </si>
  <si>
    <t>Memberikan bukti (evidence)</t>
  </si>
  <si>
    <t>Menjelaskan alasan (reasoning)</t>
  </si>
  <si>
    <t>Prof. Dr. Djukri, M.S.</t>
  </si>
  <si>
    <t>Dr. Insih Wilujeng, M.Pd.</t>
  </si>
  <si>
    <t>Iwuk Juliyani, S.Pd.</t>
  </si>
  <si>
    <t>Ririn Afriyani, S.Pd.</t>
  </si>
  <si>
    <t>Hadaina Zulfah, S.Pd.</t>
  </si>
  <si>
    <t>Shita Dhiyanti Vitasari, S.Pd.</t>
  </si>
  <si>
    <t>Validator</t>
  </si>
  <si>
    <t>Kesesuaian kegiatan dengan PBL</t>
  </si>
  <si>
    <t>Jumlah</t>
  </si>
  <si>
    <t>Sangat Baik</t>
  </si>
  <si>
    <t>Rerata Skor</t>
  </si>
  <si>
    <t>G3</t>
  </si>
  <si>
    <t>Deni Kurniawan, S.Pd.</t>
  </si>
  <si>
    <t>Kesesuaian dengan kebutuhan bahan ajar</t>
  </si>
  <si>
    <t>No Butir</t>
  </si>
  <si>
    <t>S1</t>
  </si>
  <si>
    <t>Skor Penilaian</t>
  </si>
  <si>
    <t>V</t>
  </si>
  <si>
    <t>Ket</t>
  </si>
  <si>
    <t>S2</t>
  </si>
  <si>
    <t>S3</t>
  </si>
  <si>
    <t>S4</t>
  </si>
  <si>
    <t>S5</t>
  </si>
  <si>
    <t>S6</t>
  </si>
  <si>
    <t>S7</t>
  </si>
  <si>
    <r>
      <t>Σ</t>
    </r>
    <r>
      <rPr>
        <b/>
        <sz val="9.9"/>
        <color theme="1"/>
        <rFont val="Calibri"/>
        <family val="2"/>
      </rPr>
      <t>S</t>
    </r>
  </si>
  <si>
    <t>[n(c-1)]</t>
  </si>
  <si>
    <t>Valid</t>
  </si>
  <si>
    <t>Memberi bantahan (rebuttal)</t>
  </si>
  <si>
    <t>Keterangan</t>
  </si>
  <si>
    <t>D = Dosen; G = Guru IPA; T = Teman Sejawat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</si>
</sst>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.9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2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0" fontId="0" fillId="5" borderId="1" xfId="0" applyFill="1" applyBorder="1"/>
    <xf numFmtId="2" fontId="0" fillId="6" borderId="1" xfId="0" applyNumberForma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2" fontId="1" fillId="7" borderId="4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A7" workbookViewId="0">
      <selection activeCell="A27" sqref="A27"/>
    </sheetView>
  </sheetViews>
  <sheetFormatPr defaultRowHeight="15" x14ac:dyDescent="0.25"/>
  <cols>
    <col min="1" max="1" width="4.28515625" style="3" customWidth="1"/>
    <col min="2" max="2" width="20.85546875" style="4" customWidth="1"/>
    <col min="3" max="3" width="32.5703125" customWidth="1"/>
    <col min="4" max="10" width="4.28515625" customWidth="1"/>
    <col min="11" max="12" width="7.140625" customWidth="1"/>
    <col min="13" max="13" width="13.5703125" style="11" customWidth="1"/>
    <col min="15" max="15" width="3.42578125" style="1" customWidth="1"/>
    <col min="16" max="16" width="25.7109375" style="6" customWidth="1"/>
  </cols>
  <sheetData>
    <row r="1" spans="1:16" x14ac:dyDescent="0.25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6" x14ac:dyDescent="0.25">
      <c r="A2" s="56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6" x14ac:dyDescent="0.25">
      <c r="C3" s="2"/>
      <c r="D3" s="2"/>
      <c r="E3" s="2"/>
      <c r="F3" s="2"/>
      <c r="G3" s="2"/>
      <c r="H3" s="2"/>
      <c r="I3" s="2"/>
      <c r="J3" s="2"/>
    </row>
    <row r="4" spans="1:16" x14ac:dyDescent="0.25">
      <c r="A4" s="46" t="s">
        <v>0</v>
      </c>
      <c r="B4" s="46" t="s">
        <v>1</v>
      </c>
      <c r="C4" s="46" t="s">
        <v>2</v>
      </c>
      <c r="D4" s="46" t="s">
        <v>3</v>
      </c>
      <c r="E4" s="46"/>
      <c r="F4" s="46"/>
      <c r="G4" s="46"/>
      <c r="H4" s="46"/>
      <c r="I4" s="46"/>
      <c r="J4" s="46"/>
      <c r="K4" s="46" t="s">
        <v>3</v>
      </c>
      <c r="L4" s="49" t="s">
        <v>73</v>
      </c>
      <c r="M4" s="46" t="s">
        <v>92</v>
      </c>
    </row>
    <row r="5" spans="1:16" x14ac:dyDescent="0.25">
      <c r="A5" s="46"/>
      <c r="B5" s="46"/>
      <c r="C5" s="46"/>
      <c r="D5" s="29" t="s">
        <v>15</v>
      </c>
      <c r="E5" s="29" t="s">
        <v>16</v>
      </c>
      <c r="F5" s="29" t="s">
        <v>17</v>
      </c>
      <c r="G5" s="29" t="s">
        <v>18</v>
      </c>
      <c r="H5" s="29" t="s">
        <v>74</v>
      </c>
      <c r="I5" s="29" t="s">
        <v>19</v>
      </c>
      <c r="J5" s="29" t="s">
        <v>20</v>
      </c>
      <c r="K5" s="46"/>
      <c r="L5" s="50"/>
      <c r="M5" s="46"/>
      <c r="O5" s="45" t="s">
        <v>69</v>
      </c>
      <c r="P5" s="45"/>
    </row>
    <row r="6" spans="1:16" x14ac:dyDescent="0.25">
      <c r="A6" s="27">
        <v>1</v>
      </c>
      <c r="B6" s="55" t="s">
        <v>4</v>
      </c>
      <c r="C6" s="36" t="s">
        <v>5</v>
      </c>
      <c r="D6" s="34">
        <v>4</v>
      </c>
      <c r="E6" s="34">
        <v>4</v>
      </c>
      <c r="F6" s="34">
        <v>4</v>
      </c>
      <c r="G6" s="34">
        <v>4</v>
      </c>
      <c r="H6" s="34">
        <v>4</v>
      </c>
      <c r="I6" s="34">
        <v>4</v>
      </c>
      <c r="J6" s="34">
        <v>4</v>
      </c>
      <c r="K6" s="37">
        <f>SUM(D6:J6)/28*4</f>
        <v>4</v>
      </c>
      <c r="L6" s="51">
        <f>AVERAGE(K6:K7)</f>
        <v>3.9285714285714288</v>
      </c>
      <c r="M6" s="43" t="s">
        <v>72</v>
      </c>
      <c r="O6" s="5" t="s">
        <v>15</v>
      </c>
      <c r="P6" s="7" t="s">
        <v>63</v>
      </c>
    </row>
    <row r="7" spans="1:16" x14ac:dyDescent="0.25">
      <c r="A7" s="27">
        <v>2</v>
      </c>
      <c r="B7" s="55"/>
      <c r="C7" s="36" t="s">
        <v>6</v>
      </c>
      <c r="D7" s="34">
        <v>4</v>
      </c>
      <c r="E7" s="34">
        <v>4</v>
      </c>
      <c r="F7" s="34">
        <v>4</v>
      </c>
      <c r="G7" s="34">
        <v>3</v>
      </c>
      <c r="H7" s="34">
        <v>4</v>
      </c>
      <c r="I7" s="34">
        <v>4</v>
      </c>
      <c r="J7" s="34">
        <v>4</v>
      </c>
      <c r="K7" s="37">
        <f t="shared" ref="K7:K21" si="0">SUM(D7:J7)/28*4</f>
        <v>3.8571428571428572</v>
      </c>
      <c r="L7" s="52"/>
      <c r="M7" s="44"/>
      <c r="O7" s="5" t="s">
        <v>16</v>
      </c>
      <c r="P7" s="7" t="s">
        <v>64</v>
      </c>
    </row>
    <row r="8" spans="1:16" x14ac:dyDescent="0.25">
      <c r="A8" s="27">
        <v>3</v>
      </c>
      <c r="B8" s="47" t="s">
        <v>7</v>
      </c>
      <c r="C8" s="36" t="s">
        <v>10</v>
      </c>
      <c r="D8" s="34">
        <v>4</v>
      </c>
      <c r="E8" s="34">
        <v>4</v>
      </c>
      <c r="F8" s="34">
        <v>4</v>
      </c>
      <c r="G8" s="34">
        <v>4</v>
      </c>
      <c r="H8" s="34">
        <v>4</v>
      </c>
      <c r="I8" s="34">
        <v>4</v>
      </c>
      <c r="J8" s="34">
        <v>4</v>
      </c>
      <c r="K8" s="37">
        <f t="shared" si="0"/>
        <v>4</v>
      </c>
      <c r="L8" s="51">
        <f>AVERAGE(K8:K9)</f>
        <v>4</v>
      </c>
      <c r="M8" s="43" t="s">
        <v>72</v>
      </c>
      <c r="O8" s="5" t="s">
        <v>17</v>
      </c>
      <c r="P8" s="7" t="s">
        <v>65</v>
      </c>
    </row>
    <row r="9" spans="1:16" x14ac:dyDescent="0.25">
      <c r="A9" s="27">
        <v>4</v>
      </c>
      <c r="B9" s="47"/>
      <c r="C9" s="36" t="s">
        <v>9</v>
      </c>
      <c r="D9" s="34">
        <v>4</v>
      </c>
      <c r="E9" s="34">
        <v>4</v>
      </c>
      <c r="F9" s="34">
        <v>4</v>
      </c>
      <c r="G9" s="34">
        <v>4</v>
      </c>
      <c r="H9" s="34">
        <v>4</v>
      </c>
      <c r="I9" s="34">
        <v>4</v>
      </c>
      <c r="J9" s="34">
        <v>4</v>
      </c>
      <c r="K9" s="37">
        <f t="shared" si="0"/>
        <v>4</v>
      </c>
      <c r="L9" s="52"/>
      <c r="M9" s="44"/>
      <c r="O9" s="5" t="s">
        <v>18</v>
      </c>
      <c r="P9" s="7" t="s">
        <v>66</v>
      </c>
    </row>
    <row r="10" spans="1:16" x14ac:dyDescent="0.25">
      <c r="A10" s="27">
        <v>5</v>
      </c>
      <c r="B10" s="47" t="s">
        <v>8</v>
      </c>
      <c r="C10" s="36" t="s">
        <v>11</v>
      </c>
      <c r="D10" s="34">
        <v>4</v>
      </c>
      <c r="E10" s="34">
        <v>4</v>
      </c>
      <c r="F10" s="34">
        <v>4</v>
      </c>
      <c r="G10" s="34">
        <v>4</v>
      </c>
      <c r="H10" s="34">
        <v>4</v>
      </c>
      <c r="I10" s="34">
        <v>3</v>
      </c>
      <c r="J10" s="34">
        <v>4</v>
      </c>
      <c r="K10" s="37">
        <f t="shared" si="0"/>
        <v>3.8571428571428572</v>
      </c>
      <c r="L10" s="51">
        <f>AVERAGE(K10:K11)</f>
        <v>3.9285714285714288</v>
      </c>
      <c r="M10" s="43" t="s">
        <v>72</v>
      </c>
      <c r="O10" s="5" t="s">
        <v>74</v>
      </c>
      <c r="P10" s="7" t="s">
        <v>75</v>
      </c>
    </row>
    <row r="11" spans="1:16" x14ac:dyDescent="0.25">
      <c r="A11" s="27">
        <v>6</v>
      </c>
      <c r="B11" s="47"/>
      <c r="C11" s="36" t="s">
        <v>12</v>
      </c>
      <c r="D11" s="34">
        <v>4</v>
      </c>
      <c r="E11" s="34">
        <v>4</v>
      </c>
      <c r="F11" s="34">
        <v>4</v>
      </c>
      <c r="G11" s="34">
        <v>4</v>
      </c>
      <c r="H11" s="34">
        <v>4</v>
      </c>
      <c r="I11" s="34">
        <v>4</v>
      </c>
      <c r="J11" s="34">
        <v>4</v>
      </c>
      <c r="K11" s="37">
        <f t="shared" si="0"/>
        <v>4</v>
      </c>
      <c r="L11" s="52"/>
      <c r="M11" s="44"/>
      <c r="O11" s="5" t="s">
        <v>19</v>
      </c>
      <c r="P11" s="7" t="s">
        <v>67</v>
      </c>
    </row>
    <row r="12" spans="1:16" s="2" customFormat="1" ht="30" x14ac:dyDescent="0.25">
      <c r="A12" s="27">
        <v>7</v>
      </c>
      <c r="B12" s="33" t="s">
        <v>13</v>
      </c>
      <c r="C12" s="40" t="s">
        <v>14</v>
      </c>
      <c r="D12" s="34">
        <v>4</v>
      </c>
      <c r="E12" s="34">
        <v>4</v>
      </c>
      <c r="F12" s="34">
        <v>4</v>
      </c>
      <c r="G12" s="34">
        <v>4</v>
      </c>
      <c r="H12" s="34">
        <v>4</v>
      </c>
      <c r="I12" s="34">
        <v>4</v>
      </c>
      <c r="J12" s="34">
        <v>4</v>
      </c>
      <c r="K12" s="37">
        <f t="shared" si="0"/>
        <v>4</v>
      </c>
      <c r="L12" s="12">
        <f>AVERAGE(K12)</f>
        <v>4</v>
      </c>
      <c r="M12" s="22" t="s">
        <v>72</v>
      </c>
      <c r="O12" s="10" t="s">
        <v>20</v>
      </c>
      <c r="P12" s="19" t="s">
        <v>68</v>
      </c>
    </row>
    <row r="13" spans="1:16" x14ac:dyDescent="0.25">
      <c r="A13" s="27">
        <v>8</v>
      </c>
      <c r="B13" s="53" t="s">
        <v>21</v>
      </c>
      <c r="C13" s="36" t="s">
        <v>22</v>
      </c>
      <c r="D13" s="34">
        <v>3</v>
      </c>
      <c r="E13" s="34">
        <v>4</v>
      </c>
      <c r="F13" s="34">
        <v>3</v>
      </c>
      <c r="G13" s="34">
        <v>4</v>
      </c>
      <c r="H13" s="34">
        <v>4</v>
      </c>
      <c r="I13" s="34">
        <v>4</v>
      </c>
      <c r="J13" s="34">
        <v>3</v>
      </c>
      <c r="K13" s="37">
        <f t="shared" si="0"/>
        <v>3.5714285714285716</v>
      </c>
      <c r="L13" s="51">
        <f>AVERAGE(K13:K14)</f>
        <v>3.5</v>
      </c>
      <c r="M13" s="43" t="s">
        <v>72</v>
      </c>
    </row>
    <row r="14" spans="1:16" s="2" customFormat="1" ht="30" x14ac:dyDescent="0.25">
      <c r="A14" s="27">
        <v>9</v>
      </c>
      <c r="B14" s="54"/>
      <c r="C14" s="41" t="s">
        <v>23</v>
      </c>
      <c r="D14" s="34">
        <v>3</v>
      </c>
      <c r="E14" s="34">
        <v>3</v>
      </c>
      <c r="F14" s="34">
        <v>3</v>
      </c>
      <c r="G14" s="34">
        <v>4</v>
      </c>
      <c r="H14" s="34">
        <v>4</v>
      </c>
      <c r="I14" s="34">
        <v>3</v>
      </c>
      <c r="J14" s="34">
        <v>4</v>
      </c>
      <c r="K14" s="37">
        <f t="shared" si="0"/>
        <v>3.4285714285714284</v>
      </c>
      <c r="L14" s="52"/>
      <c r="M14" s="44"/>
      <c r="O14" s="3"/>
      <c r="P14" s="20"/>
    </row>
    <row r="15" spans="1:16" x14ac:dyDescent="0.25">
      <c r="A15" s="27">
        <v>10</v>
      </c>
      <c r="B15" s="55" t="s">
        <v>24</v>
      </c>
      <c r="C15" s="36" t="s">
        <v>25</v>
      </c>
      <c r="D15" s="34">
        <v>4</v>
      </c>
      <c r="E15" s="34">
        <v>4</v>
      </c>
      <c r="F15" s="34">
        <v>4</v>
      </c>
      <c r="G15" s="34">
        <v>4</v>
      </c>
      <c r="H15" s="34">
        <v>4</v>
      </c>
      <c r="I15" s="34">
        <v>4</v>
      </c>
      <c r="J15" s="34">
        <v>4</v>
      </c>
      <c r="K15" s="37">
        <f t="shared" si="0"/>
        <v>4</v>
      </c>
      <c r="L15" s="51">
        <f>AVERAGE(K15:K16)</f>
        <v>3.7857142857142856</v>
      </c>
      <c r="M15" s="43" t="s">
        <v>72</v>
      </c>
    </row>
    <row r="16" spans="1:16" x14ac:dyDescent="0.25">
      <c r="A16" s="27">
        <v>11</v>
      </c>
      <c r="B16" s="55"/>
      <c r="C16" s="36" t="s">
        <v>26</v>
      </c>
      <c r="D16" s="34">
        <v>4</v>
      </c>
      <c r="E16" s="34">
        <v>3</v>
      </c>
      <c r="F16" s="34">
        <v>3</v>
      </c>
      <c r="G16" s="34">
        <v>4</v>
      </c>
      <c r="H16" s="34">
        <v>4</v>
      </c>
      <c r="I16" s="34">
        <v>3</v>
      </c>
      <c r="J16" s="34">
        <v>4</v>
      </c>
      <c r="K16" s="37">
        <f t="shared" si="0"/>
        <v>3.5714285714285716</v>
      </c>
      <c r="L16" s="52"/>
      <c r="M16" s="44"/>
    </row>
    <row r="17" spans="1:16" x14ac:dyDescent="0.25">
      <c r="A17" s="27">
        <v>12</v>
      </c>
      <c r="B17" s="47" t="s">
        <v>27</v>
      </c>
      <c r="C17" s="36" t="s">
        <v>28</v>
      </c>
      <c r="D17" s="34">
        <v>3</v>
      </c>
      <c r="E17" s="34">
        <v>3</v>
      </c>
      <c r="F17" s="34">
        <v>4</v>
      </c>
      <c r="G17" s="34">
        <v>4</v>
      </c>
      <c r="H17" s="34">
        <v>3</v>
      </c>
      <c r="I17" s="34">
        <v>4</v>
      </c>
      <c r="J17" s="34">
        <v>2</v>
      </c>
      <c r="K17" s="37">
        <f t="shared" si="0"/>
        <v>3.2857142857142856</v>
      </c>
      <c r="L17" s="51">
        <f>AVERAGE(K17:K18)</f>
        <v>3.5</v>
      </c>
      <c r="M17" s="43" t="s">
        <v>72</v>
      </c>
    </row>
    <row r="18" spans="1:16" x14ac:dyDescent="0.25">
      <c r="A18" s="27">
        <v>13</v>
      </c>
      <c r="B18" s="47"/>
      <c r="C18" s="36" t="s">
        <v>29</v>
      </c>
      <c r="D18" s="34">
        <v>3</v>
      </c>
      <c r="E18" s="34">
        <v>4</v>
      </c>
      <c r="F18" s="34">
        <v>4</v>
      </c>
      <c r="G18" s="34">
        <v>4</v>
      </c>
      <c r="H18" s="34">
        <v>3</v>
      </c>
      <c r="I18" s="34">
        <v>4</v>
      </c>
      <c r="J18" s="34">
        <v>4</v>
      </c>
      <c r="K18" s="37">
        <f t="shared" si="0"/>
        <v>3.7142857142857144</v>
      </c>
      <c r="L18" s="52"/>
      <c r="M18" s="44"/>
    </row>
    <row r="19" spans="1:16" x14ac:dyDescent="0.25">
      <c r="A19" s="27">
        <v>14</v>
      </c>
      <c r="B19" s="47" t="s">
        <v>30</v>
      </c>
      <c r="C19" s="36" t="s">
        <v>31</v>
      </c>
      <c r="D19" s="34">
        <v>4</v>
      </c>
      <c r="E19" s="34">
        <v>3</v>
      </c>
      <c r="F19" s="34">
        <v>4</v>
      </c>
      <c r="G19" s="34">
        <v>4</v>
      </c>
      <c r="H19" s="34">
        <v>4</v>
      </c>
      <c r="I19" s="34">
        <v>3</v>
      </c>
      <c r="J19" s="34">
        <v>4</v>
      </c>
      <c r="K19" s="37">
        <f t="shared" si="0"/>
        <v>3.7142857142857144</v>
      </c>
      <c r="L19" s="51">
        <f>AVERAGE(K19:K20)</f>
        <v>3.7142857142857144</v>
      </c>
      <c r="M19" s="43" t="s">
        <v>72</v>
      </c>
    </row>
    <row r="20" spans="1:16" x14ac:dyDescent="0.25">
      <c r="A20" s="27">
        <v>15</v>
      </c>
      <c r="B20" s="47"/>
      <c r="C20" s="36" t="s">
        <v>32</v>
      </c>
      <c r="D20" s="34">
        <v>3</v>
      </c>
      <c r="E20" s="34">
        <v>4</v>
      </c>
      <c r="F20" s="34">
        <v>4</v>
      </c>
      <c r="G20" s="34">
        <v>4</v>
      </c>
      <c r="H20" s="34">
        <v>3</v>
      </c>
      <c r="I20" s="34">
        <v>4</v>
      </c>
      <c r="J20" s="34">
        <v>4</v>
      </c>
      <c r="K20" s="37">
        <f t="shared" si="0"/>
        <v>3.7142857142857144</v>
      </c>
      <c r="L20" s="52"/>
      <c r="M20" s="44"/>
    </row>
    <row r="21" spans="1:16" x14ac:dyDescent="0.25">
      <c r="A21" s="27">
        <v>16</v>
      </c>
      <c r="B21" s="27" t="s">
        <v>34</v>
      </c>
      <c r="C21" s="36" t="s">
        <v>33</v>
      </c>
      <c r="D21" s="34">
        <v>3</v>
      </c>
      <c r="E21" s="34">
        <v>4</v>
      </c>
      <c r="F21" s="34">
        <v>4</v>
      </c>
      <c r="G21" s="34">
        <v>4</v>
      </c>
      <c r="H21" s="34">
        <v>4</v>
      </c>
      <c r="I21" s="34">
        <v>4</v>
      </c>
      <c r="J21" s="34">
        <v>4</v>
      </c>
      <c r="K21" s="37">
        <f t="shared" si="0"/>
        <v>3.8571428571428572</v>
      </c>
      <c r="L21" s="12">
        <f>AVERAGE(K21)</f>
        <v>3.8571428571428572</v>
      </c>
      <c r="M21" s="22" t="s">
        <v>72</v>
      </c>
    </row>
    <row r="22" spans="1:16" s="15" customFormat="1" x14ac:dyDescent="0.25">
      <c r="A22" s="14"/>
      <c r="B22" s="14"/>
      <c r="D22" s="14"/>
      <c r="E22" s="14"/>
      <c r="F22" s="14"/>
      <c r="G22" s="14"/>
      <c r="H22" s="14"/>
      <c r="I22" s="14"/>
      <c r="J22" s="14"/>
      <c r="K22" s="16"/>
      <c r="L22" s="17"/>
      <c r="M22" s="23"/>
      <c r="O22" s="18"/>
      <c r="P22" s="9"/>
    </row>
    <row r="23" spans="1:16" x14ac:dyDescent="0.25">
      <c r="A23" s="48" t="s">
        <v>71</v>
      </c>
      <c r="B23" s="48"/>
      <c r="C23" s="48"/>
      <c r="D23" s="34">
        <f>SUM(D6:D21)</f>
        <v>58</v>
      </c>
      <c r="E23" s="34">
        <f t="shared" ref="E23:J23" si="1">SUM(E6:E21)</f>
        <v>60</v>
      </c>
      <c r="F23" s="34">
        <f t="shared" si="1"/>
        <v>61</v>
      </c>
      <c r="G23" s="34">
        <f t="shared" si="1"/>
        <v>63</v>
      </c>
      <c r="H23" s="34">
        <f t="shared" si="1"/>
        <v>61</v>
      </c>
      <c r="I23" s="34">
        <f t="shared" si="1"/>
        <v>60</v>
      </c>
      <c r="J23" s="34">
        <f t="shared" si="1"/>
        <v>61</v>
      </c>
      <c r="K23" s="28">
        <f>SUM(K6:K21)</f>
        <v>60.571428571428569</v>
      </c>
      <c r="L23" s="24"/>
      <c r="M23" s="42"/>
    </row>
    <row r="24" spans="1:16" x14ac:dyDescent="0.25">
      <c r="A24" s="46" t="s">
        <v>37</v>
      </c>
      <c r="B24" s="46"/>
      <c r="C24" s="46"/>
      <c r="D24" s="35">
        <f>AVERAGE(D6:D21)</f>
        <v>3.625</v>
      </c>
      <c r="E24" s="35">
        <f t="shared" ref="E24:K24" si="2">AVERAGE(E6:E21)</f>
        <v>3.75</v>
      </c>
      <c r="F24" s="35">
        <f t="shared" si="2"/>
        <v>3.8125</v>
      </c>
      <c r="G24" s="35">
        <f t="shared" si="2"/>
        <v>3.9375</v>
      </c>
      <c r="H24" s="35">
        <f t="shared" si="2"/>
        <v>3.8125</v>
      </c>
      <c r="I24" s="35">
        <f t="shared" si="2"/>
        <v>3.75</v>
      </c>
      <c r="J24" s="35">
        <f t="shared" si="2"/>
        <v>3.8125</v>
      </c>
      <c r="K24" s="38">
        <f t="shared" si="2"/>
        <v>3.7857142857142856</v>
      </c>
      <c r="L24" s="12">
        <f>AVERAGE(L6:L21)</f>
        <v>3.8015873015873018</v>
      </c>
      <c r="M24" s="22" t="s">
        <v>72</v>
      </c>
    </row>
    <row r="26" spans="1:16" x14ac:dyDescent="0.25">
      <c r="A26" s="75" t="s">
        <v>93</v>
      </c>
      <c r="B26" s="75"/>
      <c r="C26" s="75"/>
    </row>
  </sheetData>
  <mergeCells count="34">
    <mergeCell ref="A26:C26"/>
    <mergeCell ref="A2:M2"/>
    <mergeCell ref="A1:M1"/>
    <mergeCell ref="M6:M7"/>
    <mergeCell ref="M8:M9"/>
    <mergeCell ref="M10:M11"/>
    <mergeCell ref="B15:B16"/>
    <mergeCell ref="D4:J4"/>
    <mergeCell ref="A4:A5"/>
    <mergeCell ref="B4:B5"/>
    <mergeCell ref="C4:C5"/>
    <mergeCell ref="B6:B7"/>
    <mergeCell ref="B8:B9"/>
    <mergeCell ref="A24:C24"/>
    <mergeCell ref="K4:K5"/>
    <mergeCell ref="B17:B18"/>
    <mergeCell ref="B19:B20"/>
    <mergeCell ref="M4:M5"/>
    <mergeCell ref="A23:C23"/>
    <mergeCell ref="L4:L5"/>
    <mergeCell ref="L6:L7"/>
    <mergeCell ref="L8:L9"/>
    <mergeCell ref="L10:L11"/>
    <mergeCell ref="L13:L14"/>
    <mergeCell ref="L15:L16"/>
    <mergeCell ref="L17:L18"/>
    <mergeCell ref="L19:L20"/>
    <mergeCell ref="B10:B11"/>
    <mergeCell ref="B13:B14"/>
    <mergeCell ref="M13:M14"/>
    <mergeCell ref="M15:M16"/>
    <mergeCell ref="M17:M18"/>
    <mergeCell ref="M19:M20"/>
    <mergeCell ref="O5:P5"/>
  </mergeCells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8" workbookViewId="0">
      <selection activeCell="O8" sqref="O1:Q1048576"/>
    </sheetView>
  </sheetViews>
  <sheetFormatPr defaultRowHeight="15" x14ac:dyDescent="0.25"/>
  <cols>
    <col min="1" max="1" width="4.28515625" style="3" customWidth="1"/>
    <col min="2" max="2" width="19.28515625" customWidth="1"/>
    <col min="3" max="3" width="40.7109375" customWidth="1"/>
    <col min="4" max="10" width="4.28515625" customWidth="1"/>
    <col min="11" max="12" width="7.140625" style="8" customWidth="1"/>
    <col min="13" max="13" width="12.140625" style="8" customWidth="1"/>
  </cols>
  <sheetData>
    <row r="1" spans="1:13" x14ac:dyDescent="0.25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x14ac:dyDescent="0.25">
      <c r="A2" s="56" t="s">
        <v>58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x14ac:dyDescent="0.25">
      <c r="B3" s="4"/>
    </row>
    <row r="4" spans="1:13" x14ac:dyDescent="0.25">
      <c r="B4" s="4"/>
      <c r="C4" s="2"/>
      <c r="D4" s="2"/>
      <c r="E4" s="2"/>
      <c r="F4" s="2"/>
      <c r="G4" s="2"/>
      <c r="H4" s="2"/>
      <c r="I4" s="2"/>
      <c r="J4" s="2"/>
    </row>
    <row r="5" spans="1:13" x14ac:dyDescent="0.25">
      <c r="A5" s="46" t="s">
        <v>0</v>
      </c>
      <c r="B5" s="46" t="s">
        <v>1</v>
      </c>
      <c r="C5" s="46" t="s">
        <v>2</v>
      </c>
      <c r="D5" s="46" t="s">
        <v>3</v>
      </c>
      <c r="E5" s="46"/>
      <c r="F5" s="46"/>
      <c r="G5" s="46"/>
      <c r="H5" s="46"/>
      <c r="I5" s="46"/>
      <c r="J5" s="46"/>
      <c r="K5" s="66" t="s">
        <v>37</v>
      </c>
      <c r="L5" s="67" t="s">
        <v>73</v>
      </c>
      <c r="M5" s="66" t="s">
        <v>92</v>
      </c>
    </row>
    <row r="6" spans="1:13" x14ac:dyDescent="0.25">
      <c r="A6" s="46"/>
      <c r="B6" s="46"/>
      <c r="C6" s="46"/>
      <c r="D6" s="29" t="s">
        <v>15</v>
      </c>
      <c r="E6" s="29" t="s">
        <v>16</v>
      </c>
      <c r="F6" s="29" t="s">
        <v>17</v>
      </c>
      <c r="G6" s="29" t="s">
        <v>18</v>
      </c>
      <c r="H6" s="29" t="s">
        <v>74</v>
      </c>
      <c r="I6" s="29" t="s">
        <v>19</v>
      </c>
      <c r="J6" s="29" t="s">
        <v>20</v>
      </c>
      <c r="K6" s="66"/>
      <c r="L6" s="68"/>
      <c r="M6" s="66"/>
    </row>
    <row r="7" spans="1:13" x14ac:dyDescent="0.25">
      <c r="A7" s="27">
        <v>1</v>
      </c>
      <c r="B7" s="47" t="s">
        <v>38</v>
      </c>
      <c r="C7" s="36" t="s">
        <v>39</v>
      </c>
      <c r="D7" s="34">
        <v>4</v>
      </c>
      <c r="E7" s="34">
        <v>4</v>
      </c>
      <c r="F7" s="34">
        <v>4</v>
      </c>
      <c r="G7" s="34">
        <v>4</v>
      </c>
      <c r="H7" s="34">
        <v>4</v>
      </c>
      <c r="I7" s="34">
        <v>4</v>
      </c>
      <c r="J7" s="34">
        <v>4</v>
      </c>
      <c r="K7" s="37">
        <f>SUM(D7:J7)/28*4</f>
        <v>4</v>
      </c>
      <c r="L7" s="51">
        <f>AVERAGE(K7:K10)</f>
        <v>3.785714285714286</v>
      </c>
      <c r="M7" s="57" t="s">
        <v>72</v>
      </c>
    </row>
    <row r="8" spans="1:13" x14ac:dyDescent="0.25">
      <c r="A8" s="27">
        <v>2</v>
      </c>
      <c r="B8" s="47"/>
      <c r="C8" s="36" t="s">
        <v>40</v>
      </c>
      <c r="D8" s="34">
        <v>4</v>
      </c>
      <c r="E8" s="34">
        <v>3</v>
      </c>
      <c r="F8" s="34">
        <v>3</v>
      </c>
      <c r="G8" s="34">
        <v>4</v>
      </c>
      <c r="H8" s="34">
        <v>4</v>
      </c>
      <c r="I8" s="34">
        <v>4</v>
      </c>
      <c r="J8" s="34">
        <v>4</v>
      </c>
      <c r="K8" s="37">
        <f t="shared" ref="K8:K24" si="0">SUM(D8:J8)/28*4</f>
        <v>3.7142857142857144</v>
      </c>
      <c r="L8" s="64"/>
      <c r="M8" s="58"/>
    </row>
    <row r="9" spans="1:13" x14ac:dyDescent="0.25">
      <c r="A9" s="27">
        <v>3</v>
      </c>
      <c r="B9" s="47"/>
      <c r="C9" s="36" t="s">
        <v>76</v>
      </c>
      <c r="D9" s="34">
        <v>4</v>
      </c>
      <c r="E9" s="34">
        <v>4</v>
      </c>
      <c r="F9" s="34">
        <v>3</v>
      </c>
      <c r="G9" s="34">
        <v>3</v>
      </c>
      <c r="H9" s="34">
        <v>3</v>
      </c>
      <c r="I9" s="34">
        <v>4</v>
      </c>
      <c r="J9" s="34">
        <v>4</v>
      </c>
      <c r="K9" s="37">
        <f t="shared" si="0"/>
        <v>3.5714285714285716</v>
      </c>
      <c r="L9" s="64"/>
      <c r="M9" s="58"/>
    </row>
    <row r="10" spans="1:13" x14ac:dyDescent="0.25">
      <c r="A10" s="27">
        <v>4</v>
      </c>
      <c r="B10" s="47"/>
      <c r="C10" s="36" t="s">
        <v>41</v>
      </c>
      <c r="D10" s="34">
        <v>4</v>
      </c>
      <c r="E10" s="34">
        <v>4</v>
      </c>
      <c r="F10" s="34">
        <v>4</v>
      </c>
      <c r="G10" s="34">
        <v>4</v>
      </c>
      <c r="H10" s="34">
        <v>3</v>
      </c>
      <c r="I10" s="34">
        <v>4</v>
      </c>
      <c r="J10" s="34">
        <v>4</v>
      </c>
      <c r="K10" s="37">
        <f t="shared" si="0"/>
        <v>3.8571428571428572</v>
      </c>
      <c r="L10" s="52"/>
      <c r="M10" s="59"/>
    </row>
    <row r="11" spans="1:13" x14ac:dyDescent="0.25">
      <c r="A11" s="27">
        <v>5</v>
      </c>
      <c r="B11" s="47" t="s">
        <v>42</v>
      </c>
      <c r="C11" s="36" t="s">
        <v>43</v>
      </c>
      <c r="D11" s="34">
        <v>4</v>
      </c>
      <c r="E11" s="34">
        <v>4</v>
      </c>
      <c r="F11" s="34">
        <v>4</v>
      </c>
      <c r="G11" s="34">
        <v>3</v>
      </c>
      <c r="H11" s="34">
        <v>4</v>
      </c>
      <c r="I11" s="34">
        <v>3</v>
      </c>
      <c r="J11" s="34">
        <v>4</v>
      </c>
      <c r="K11" s="37">
        <f t="shared" si="0"/>
        <v>3.7142857142857144</v>
      </c>
      <c r="L11" s="51">
        <f>AVERAGE(K11:K14)</f>
        <v>3.7142857142857144</v>
      </c>
      <c r="M11" s="57" t="s">
        <v>72</v>
      </c>
    </row>
    <row r="12" spans="1:13" x14ac:dyDescent="0.25">
      <c r="A12" s="27">
        <v>6</v>
      </c>
      <c r="B12" s="47"/>
      <c r="C12" s="36" t="s">
        <v>44</v>
      </c>
      <c r="D12" s="34">
        <v>4</v>
      </c>
      <c r="E12" s="34">
        <v>4</v>
      </c>
      <c r="F12" s="34">
        <v>4</v>
      </c>
      <c r="G12" s="34">
        <v>4</v>
      </c>
      <c r="H12" s="34">
        <v>3</v>
      </c>
      <c r="I12" s="34">
        <v>3</v>
      </c>
      <c r="J12" s="34">
        <v>3</v>
      </c>
      <c r="K12" s="37">
        <f t="shared" si="0"/>
        <v>3.5714285714285716</v>
      </c>
      <c r="L12" s="64"/>
      <c r="M12" s="58"/>
    </row>
    <row r="13" spans="1:13" x14ac:dyDescent="0.25">
      <c r="A13" s="27">
        <v>7</v>
      </c>
      <c r="B13" s="47"/>
      <c r="C13" s="36" t="s">
        <v>45</v>
      </c>
      <c r="D13" s="34">
        <v>4</v>
      </c>
      <c r="E13" s="34">
        <v>4</v>
      </c>
      <c r="F13" s="34">
        <v>4</v>
      </c>
      <c r="G13" s="34">
        <v>4</v>
      </c>
      <c r="H13" s="34">
        <v>4</v>
      </c>
      <c r="I13" s="34">
        <v>4</v>
      </c>
      <c r="J13" s="34">
        <v>3</v>
      </c>
      <c r="K13" s="37">
        <f t="shared" si="0"/>
        <v>3.8571428571428572</v>
      </c>
      <c r="L13" s="64"/>
      <c r="M13" s="58"/>
    </row>
    <row r="14" spans="1:13" x14ac:dyDescent="0.25">
      <c r="A14" s="27">
        <v>8</v>
      </c>
      <c r="B14" s="47"/>
      <c r="C14" s="36" t="s">
        <v>46</v>
      </c>
      <c r="D14" s="34">
        <v>4</v>
      </c>
      <c r="E14" s="34">
        <v>3</v>
      </c>
      <c r="F14" s="34">
        <v>3</v>
      </c>
      <c r="G14" s="34">
        <v>4</v>
      </c>
      <c r="H14" s="34">
        <v>4</v>
      </c>
      <c r="I14" s="34">
        <v>4</v>
      </c>
      <c r="J14" s="34">
        <v>4</v>
      </c>
      <c r="K14" s="37">
        <f t="shared" si="0"/>
        <v>3.7142857142857144</v>
      </c>
      <c r="L14" s="52"/>
      <c r="M14" s="59"/>
    </row>
    <row r="15" spans="1:13" x14ac:dyDescent="0.25">
      <c r="A15" s="27">
        <v>9</v>
      </c>
      <c r="B15" s="47" t="s">
        <v>48</v>
      </c>
      <c r="C15" s="36" t="s">
        <v>47</v>
      </c>
      <c r="D15" s="34">
        <v>4</v>
      </c>
      <c r="E15" s="34">
        <v>4</v>
      </c>
      <c r="F15" s="34">
        <v>4</v>
      </c>
      <c r="G15" s="34">
        <v>4</v>
      </c>
      <c r="H15" s="34">
        <v>4</v>
      </c>
      <c r="I15" s="34">
        <v>4</v>
      </c>
      <c r="J15" s="34">
        <v>4</v>
      </c>
      <c r="K15" s="37">
        <f t="shared" si="0"/>
        <v>4</v>
      </c>
      <c r="L15" s="51">
        <f>AVERAGE(K15:K18)</f>
        <v>3.9285714285714288</v>
      </c>
      <c r="M15" s="57" t="s">
        <v>72</v>
      </c>
    </row>
    <row r="16" spans="1:13" x14ac:dyDescent="0.25">
      <c r="A16" s="27">
        <v>10</v>
      </c>
      <c r="B16" s="47"/>
      <c r="C16" s="36" t="s">
        <v>49</v>
      </c>
      <c r="D16" s="34">
        <v>4</v>
      </c>
      <c r="E16" s="34">
        <v>4</v>
      </c>
      <c r="F16" s="34">
        <v>4</v>
      </c>
      <c r="G16" s="34">
        <v>4</v>
      </c>
      <c r="H16" s="34">
        <v>4</v>
      </c>
      <c r="I16" s="34">
        <v>4</v>
      </c>
      <c r="J16" s="34">
        <v>4</v>
      </c>
      <c r="K16" s="37">
        <f t="shared" si="0"/>
        <v>4</v>
      </c>
      <c r="L16" s="64"/>
      <c r="M16" s="58"/>
    </row>
    <row r="17" spans="1:13" x14ac:dyDescent="0.25">
      <c r="A17" s="27">
        <v>11</v>
      </c>
      <c r="B17" s="47"/>
      <c r="C17" s="36" t="s">
        <v>50</v>
      </c>
      <c r="D17" s="34">
        <v>4</v>
      </c>
      <c r="E17" s="34">
        <v>4</v>
      </c>
      <c r="F17" s="34">
        <v>4</v>
      </c>
      <c r="G17" s="34">
        <v>4</v>
      </c>
      <c r="H17" s="34">
        <v>4</v>
      </c>
      <c r="I17" s="34">
        <v>4</v>
      </c>
      <c r="J17" s="34">
        <v>3</v>
      </c>
      <c r="K17" s="37">
        <f t="shared" si="0"/>
        <v>3.8571428571428572</v>
      </c>
      <c r="L17" s="64"/>
      <c r="M17" s="58"/>
    </row>
    <row r="18" spans="1:13" x14ac:dyDescent="0.25">
      <c r="A18" s="27">
        <v>12</v>
      </c>
      <c r="B18" s="47"/>
      <c r="C18" s="36" t="s">
        <v>51</v>
      </c>
      <c r="D18" s="34">
        <v>4</v>
      </c>
      <c r="E18" s="34">
        <v>3</v>
      </c>
      <c r="F18" s="34">
        <v>4</v>
      </c>
      <c r="G18" s="34">
        <v>4</v>
      </c>
      <c r="H18" s="34">
        <v>4</v>
      </c>
      <c r="I18" s="34">
        <v>4</v>
      </c>
      <c r="J18" s="34">
        <v>4</v>
      </c>
      <c r="K18" s="37">
        <f t="shared" si="0"/>
        <v>3.8571428571428572</v>
      </c>
      <c r="L18" s="52"/>
      <c r="M18" s="59"/>
    </row>
    <row r="19" spans="1:13" x14ac:dyDescent="0.25">
      <c r="A19" s="27">
        <v>13</v>
      </c>
      <c r="B19" s="47" t="s">
        <v>52</v>
      </c>
      <c r="C19" s="36" t="s">
        <v>53</v>
      </c>
      <c r="D19" s="34">
        <v>4</v>
      </c>
      <c r="E19" s="34">
        <v>4</v>
      </c>
      <c r="F19" s="34">
        <v>4</v>
      </c>
      <c r="G19" s="34">
        <v>4</v>
      </c>
      <c r="H19" s="34">
        <v>4</v>
      </c>
      <c r="I19" s="34">
        <v>4</v>
      </c>
      <c r="J19" s="34">
        <v>4</v>
      </c>
      <c r="K19" s="37">
        <f t="shared" si="0"/>
        <v>4</v>
      </c>
      <c r="L19" s="51">
        <f>AVERAGE(K19:K21)</f>
        <v>3.8095238095238098</v>
      </c>
      <c r="M19" s="57" t="s">
        <v>72</v>
      </c>
    </row>
    <row r="20" spans="1:13" x14ac:dyDescent="0.25">
      <c r="A20" s="27">
        <v>14</v>
      </c>
      <c r="B20" s="47"/>
      <c r="C20" s="36" t="s">
        <v>54</v>
      </c>
      <c r="D20" s="34">
        <v>3</v>
      </c>
      <c r="E20" s="34">
        <v>3</v>
      </c>
      <c r="F20" s="34">
        <v>4</v>
      </c>
      <c r="G20" s="34">
        <v>4</v>
      </c>
      <c r="H20" s="34">
        <v>4</v>
      </c>
      <c r="I20" s="34">
        <v>4</v>
      </c>
      <c r="J20" s="34">
        <v>4</v>
      </c>
      <c r="K20" s="37">
        <f t="shared" si="0"/>
        <v>3.7142857142857144</v>
      </c>
      <c r="L20" s="64"/>
      <c r="M20" s="58"/>
    </row>
    <row r="21" spans="1:13" x14ac:dyDescent="0.25">
      <c r="A21" s="27">
        <v>15</v>
      </c>
      <c r="B21" s="47"/>
      <c r="C21" s="36" t="s">
        <v>55</v>
      </c>
      <c r="D21" s="34">
        <v>3</v>
      </c>
      <c r="E21" s="34">
        <v>3</v>
      </c>
      <c r="F21" s="34">
        <v>4</v>
      </c>
      <c r="G21" s="34">
        <v>4</v>
      </c>
      <c r="H21" s="34">
        <v>4</v>
      </c>
      <c r="I21" s="34">
        <v>4</v>
      </c>
      <c r="J21" s="34">
        <v>4</v>
      </c>
      <c r="K21" s="37">
        <f t="shared" si="0"/>
        <v>3.7142857142857144</v>
      </c>
      <c r="L21" s="52"/>
      <c r="M21" s="59"/>
    </row>
    <row r="22" spans="1:13" x14ac:dyDescent="0.25">
      <c r="A22" s="27">
        <v>16</v>
      </c>
      <c r="B22" s="47" t="s">
        <v>30</v>
      </c>
      <c r="C22" s="36" t="s">
        <v>56</v>
      </c>
      <c r="D22" s="34">
        <v>3</v>
      </c>
      <c r="E22" s="34">
        <v>4</v>
      </c>
      <c r="F22" s="34">
        <v>4</v>
      </c>
      <c r="G22" s="34">
        <v>4</v>
      </c>
      <c r="H22" s="34">
        <v>4</v>
      </c>
      <c r="I22" s="34">
        <v>4</v>
      </c>
      <c r="J22" s="34">
        <v>4</v>
      </c>
      <c r="K22" s="37">
        <f t="shared" si="0"/>
        <v>3.8571428571428572</v>
      </c>
      <c r="L22" s="65">
        <f>AVERAGE(K22:K24)</f>
        <v>3.8095238095238098</v>
      </c>
      <c r="M22" s="60" t="s">
        <v>72</v>
      </c>
    </row>
    <row r="23" spans="1:13" x14ac:dyDescent="0.25">
      <c r="A23" s="27">
        <v>17</v>
      </c>
      <c r="B23" s="47"/>
      <c r="C23" s="36" t="s">
        <v>70</v>
      </c>
      <c r="D23" s="34">
        <v>3</v>
      </c>
      <c r="E23" s="34">
        <v>4</v>
      </c>
      <c r="F23" s="34">
        <v>3</v>
      </c>
      <c r="G23" s="34">
        <v>4</v>
      </c>
      <c r="H23" s="34">
        <v>4</v>
      </c>
      <c r="I23" s="34">
        <v>4</v>
      </c>
      <c r="J23" s="34">
        <v>4</v>
      </c>
      <c r="K23" s="37">
        <f t="shared" si="0"/>
        <v>3.7142857142857144</v>
      </c>
      <c r="L23" s="65"/>
      <c r="M23" s="60"/>
    </row>
    <row r="24" spans="1:13" x14ac:dyDescent="0.25">
      <c r="A24" s="27">
        <v>18</v>
      </c>
      <c r="B24" s="47"/>
      <c r="C24" s="36" t="s">
        <v>57</v>
      </c>
      <c r="D24" s="34">
        <v>4</v>
      </c>
      <c r="E24" s="34">
        <v>4</v>
      </c>
      <c r="F24" s="34">
        <v>4</v>
      </c>
      <c r="G24" s="34">
        <v>4</v>
      </c>
      <c r="H24" s="34">
        <v>4</v>
      </c>
      <c r="I24" s="34">
        <v>3</v>
      </c>
      <c r="J24" s="34">
        <v>4</v>
      </c>
      <c r="K24" s="37">
        <f t="shared" si="0"/>
        <v>3.8571428571428572</v>
      </c>
      <c r="L24" s="65"/>
      <c r="M24" s="60"/>
    </row>
    <row r="25" spans="1:13" s="15" customFormat="1" x14ac:dyDescent="0.25">
      <c r="A25" s="14"/>
      <c r="B25" s="25"/>
      <c r="D25" s="14"/>
      <c r="E25" s="14"/>
      <c r="F25" s="14"/>
      <c r="G25" s="14"/>
      <c r="H25" s="14"/>
      <c r="I25" s="14"/>
      <c r="J25" s="14"/>
      <c r="K25" s="16"/>
      <c r="L25" s="17"/>
      <c r="M25" s="17"/>
    </row>
    <row r="26" spans="1:13" x14ac:dyDescent="0.25">
      <c r="A26" s="48" t="s">
        <v>71</v>
      </c>
      <c r="B26" s="48"/>
      <c r="C26" s="48"/>
      <c r="D26" s="34">
        <f>SUM(D7:D24)</f>
        <v>68</v>
      </c>
      <c r="E26" s="34">
        <f t="shared" ref="E26:K26" si="1">SUM(E7:E24)</f>
        <v>67</v>
      </c>
      <c r="F26" s="34">
        <f t="shared" si="1"/>
        <v>68</v>
      </c>
      <c r="G26" s="34">
        <f t="shared" si="1"/>
        <v>70</v>
      </c>
      <c r="H26" s="34">
        <f t="shared" si="1"/>
        <v>69</v>
      </c>
      <c r="I26" s="34">
        <f t="shared" si="1"/>
        <v>69</v>
      </c>
      <c r="J26" s="34">
        <f t="shared" si="1"/>
        <v>69</v>
      </c>
      <c r="K26" s="28">
        <f t="shared" si="1"/>
        <v>68.571428571428569</v>
      </c>
      <c r="L26" s="24"/>
      <c r="M26" s="39"/>
    </row>
    <row r="27" spans="1:13" x14ac:dyDescent="0.25">
      <c r="A27" s="61" t="s">
        <v>37</v>
      </c>
      <c r="B27" s="62"/>
      <c r="C27" s="63"/>
      <c r="D27" s="34">
        <f>AVERAGE(D7:D24)</f>
        <v>3.7777777777777777</v>
      </c>
      <c r="E27" s="34">
        <f t="shared" ref="E27:K27" si="2">AVERAGE(E7:E24)</f>
        <v>3.7222222222222223</v>
      </c>
      <c r="F27" s="34">
        <f>AVERAGE(F7:F24)</f>
        <v>3.7777777777777777</v>
      </c>
      <c r="G27" s="34">
        <f t="shared" si="2"/>
        <v>3.8888888888888888</v>
      </c>
      <c r="H27" s="34">
        <f t="shared" si="2"/>
        <v>3.8333333333333335</v>
      </c>
      <c r="I27" s="34">
        <f>AVERAGE(I7:I24)</f>
        <v>3.8333333333333335</v>
      </c>
      <c r="J27" s="34">
        <f t="shared" si="2"/>
        <v>3.8333333333333335</v>
      </c>
      <c r="K27" s="38">
        <f t="shared" si="2"/>
        <v>3.8095238095238093</v>
      </c>
      <c r="L27" s="12">
        <f>AVERAGE(L7:L24)</f>
        <v>3.8095238095238093</v>
      </c>
      <c r="M27" s="26" t="s">
        <v>72</v>
      </c>
    </row>
    <row r="29" spans="1:13" x14ac:dyDescent="0.25">
      <c r="A29" s="76" t="s">
        <v>93</v>
      </c>
      <c r="B29" s="76"/>
      <c r="C29" s="76"/>
    </row>
  </sheetData>
  <mergeCells count="27">
    <mergeCell ref="A1:M1"/>
    <mergeCell ref="A2:M2"/>
    <mergeCell ref="A29:C29"/>
    <mergeCell ref="M7:M10"/>
    <mergeCell ref="M11:M14"/>
    <mergeCell ref="M5:M6"/>
    <mergeCell ref="A5:A6"/>
    <mergeCell ref="B5:B6"/>
    <mergeCell ref="C5:C6"/>
    <mergeCell ref="D5:J5"/>
    <mergeCell ref="K5:K6"/>
    <mergeCell ref="L5:L6"/>
    <mergeCell ref="M15:M18"/>
    <mergeCell ref="M19:M21"/>
    <mergeCell ref="M22:M24"/>
    <mergeCell ref="A27:C27"/>
    <mergeCell ref="B7:B10"/>
    <mergeCell ref="B11:B14"/>
    <mergeCell ref="B15:B18"/>
    <mergeCell ref="B19:B21"/>
    <mergeCell ref="B22:B24"/>
    <mergeCell ref="A26:C26"/>
    <mergeCell ref="L7:L10"/>
    <mergeCell ref="L11:L14"/>
    <mergeCell ref="L15:L18"/>
    <mergeCell ref="L19:L21"/>
    <mergeCell ref="L22:L24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zoomScale="90" zoomScaleNormal="90" workbookViewId="0">
      <selection activeCell="A15" sqref="A15:E15"/>
    </sheetView>
  </sheetViews>
  <sheetFormatPr defaultRowHeight="15" x14ac:dyDescent="0.25"/>
  <cols>
    <col min="1" max="1" width="4.28515625" style="3" customWidth="1"/>
    <col min="2" max="2" width="21.7109375" style="3" customWidth="1"/>
    <col min="3" max="3" width="5.7109375" style="3" customWidth="1"/>
    <col min="4" max="10" width="4.28515625" style="3" customWidth="1"/>
    <col min="11" max="11" width="4.140625" style="3" customWidth="1"/>
    <col min="12" max="17" width="4.28515625" style="3" customWidth="1"/>
    <col min="18" max="18" width="5" style="3" customWidth="1"/>
    <col min="19" max="19" width="7.140625" style="3" customWidth="1"/>
    <col min="20" max="20" width="5.7109375" style="13" customWidth="1"/>
    <col min="21" max="21" width="8" style="3" customWidth="1"/>
  </cols>
  <sheetData>
    <row r="1" spans="1:21" x14ac:dyDescent="0.25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x14ac:dyDescent="0.25">
      <c r="A2" s="56" t="s">
        <v>59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5" spans="1:21" ht="15" customHeight="1" x14ac:dyDescent="0.25">
      <c r="A5" s="46" t="s">
        <v>0</v>
      </c>
      <c r="B5" s="46" t="s">
        <v>1</v>
      </c>
      <c r="C5" s="49" t="s">
        <v>77</v>
      </c>
      <c r="D5" s="46" t="s">
        <v>79</v>
      </c>
      <c r="E5" s="46"/>
      <c r="F5" s="46"/>
      <c r="G5" s="46"/>
      <c r="H5" s="46"/>
      <c r="I5" s="46"/>
      <c r="J5" s="46"/>
      <c r="K5" s="46" t="s">
        <v>78</v>
      </c>
      <c r="L5" s="46" t="s">
        <v>82</v>
      </c>
      <c r="M5" s="46" t="s">
        <v>83</v>
      </c>
      <c r="N5" s="46" t="s">
        <v>84</v>
      </c>
      <c r="O5" s="46" t="s">
        <v>85</v>
      </c>
      <c r="P5" s="46" t="s">
        <v>86</v>
      </c>
      <c r="Q5" s="46" t="s">
        <v>87</v>
      </c>
      <c r="R5" s="69" t="s">
        <v>88</v>
      </c>
      <c r="S5" s="71" t="s">
        <v>89</v>
      </c>
      <c r="T5" s="66" t="s">
        <v>80</v>
      </c>
      <c r="U5" s="46" t="s">
        <v>81</v>
      </c>
    </row>
    <row r="6" spans="1:21" x14ac:dyDescent="0.25">
      <c r="A6" s="46"/>
      <c r="B6" s="46"/>
      <c r="C6" s="50"/>
      <c r="D6" s="29" t="s">
        <v>15</v>
      </c>
      <c r="E6" s="29" t="s">
        <v>16</v>
      </c>
      <c r="F6" s="29" t="s">
        <v>17</v>
      </c>
      <c r="G6" s="29" t="s">
        <v>18</v>
      </c>
      <c r="H6" s="29" t="s">
        <v>74</v>
      </c>
      <c r="I6" s="29" t="s">
        <v>19</v>
      </c>
      <c r="J6" s="29" t="s">
        <v>20</v>
      </c>
      <c r="K6" s="46"/>
      <c r="L6" s="46"/>
      <c r="M6" s="46"/>
      <c r="N6" s="46"/>
      <c r="O6" s="46"/>
      <c r="P6" s="46"/>
      <c r="Q6" s="46"/>
      <c r="R6" s="70"/>
      <c r="S6" s="70"/>
      <c r="T6" s="66"/>
      <c r="U6" s="46"/>
    </row>
    <row r="7" spans="1:21" x14ac:dyDescent="0.25">
      <c r="A7" s="73">
        <v>1</v>
      </c>
      <c r="B7" s="72" t="s">
        <v>60</v>
      </c>
      <c r="C7" s="32">
        <v>1</v>
      </c>
      <c r="D7" s="21">
        <v>1</v>
      </c>
      <c r="E7" s="21">
        <v>1</v>
      </c>
      <c r="F7" s="21">
        <v>1</v>
      </c>
      <c r="G7" s="21">
        <v>1</v>
      </c>
      <c r="H7" s="21">
        <v>1</v>
      </c>
      <c r="I7" s="21">
        <v>1</v>
      </c>
      <c r="J7" s="21">
        <v>1</v>
      </c>
      <c r="K7" s="28">
        <v>1</v>
      </c>
      <c r="L7" s="28">
        <v>1</v>
      </c>
      <c r="M7" s="28">
        <v>1</v>
      </c>
      <c r="N7" s="28">
        <v>1</v>
      </c>
      <c r="O7" s="28">
        <v>1</v>
      </c>
      <c r="P7" s="28">
        <v>1</v>
      </c>
      <c r="Q7" s="28">
        <v>1</v>
      </c>
      <c r="R7" s="34">
        <f>SUM(K7:Q7)</f>
        <v>7</v>
      </c>
      <c r="S7" s="34">
        <v>7</v>
      </c>
      <c r="T7" s="35">
        <f>(R7/S7)</f>
        <v>1</v>
      </c>
      <c r="U7" s="30" t="s">
        <v>90</v>
      </c>
    </row>
    <row r="8" spans="1:21" x14ac:dyDescent="0.25">
      <c r="A8" s="74"/>
      <c r="B8" s="72"/>
      <c r="C8" s="32">
        <v>2</v>
      </c>
      <c r="D8" s="21">
        <v>1</v>
      </c>
      <c r="E8" s="21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28">
        <v>1</v>
      </c>
      <c r="L8" s="28">
        <v>1</v>
      </c>
      <c r="M8" s="28">
        <v>1</v>
      </c>
      <c r="N8" s="28">
        <v>1</v>
      </c>
      <c r="O8" s="28">
        <v>1</v>
      </c>
      <c r="P8" s="28">
        <v>1</v>
      </c>
      <c r="Q8" s="28">
        <v>1</v>
      </c>
      <c r="R8" s="34">
        <f t="shared" ref="R8:R13" si="0">SUM(K8:Q8)</f>
        <v>7</v>
      </c>
      <c r="S8" s="34">
        <v>7</v>
      </c>
      <c r="T8" s="35">
        <f t="shared" ref="T8:T13" si="1">(R8/S8)</f>
        <v>1</v>
      </c>
      <c r="U8" s="30" t="s">
        <v>90</v>
      </c>
    </row>
    <row r="9" spans="1:21" x14ac:dyDescent="0.25">
      <c r="A9" s="73">
        <v>2</v>
      </c>
      <c r="B9" s="72" t="s">
        <v>61</v>
      </c>
      <c r="C9" s="32">
        <v>3</v>
      </c>
      <c r="D9" s="21">
        <v>1</v>
      </c>
      <c r="E9" s="21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28">
        <v>1</v>
      </c>
      <c r="L9" s="28">
        <v>1</v>
      </c>
      <c r="M9" s="28">
        <v>1</v>
      </c>
      <c r="N9" s="28">
        <v>1</v>
      </c>
      <c r="O9" s="28">
        <v>1</v>
      </c>
      <c r="P9" s="28">
        <v>1</v>
      </c>
      <c r="Q9" s="28">
        <v>1</v>
      </c>
      <c r="R9" s="34">
        <f t="shared" si="0"/>
        <v>7</v>
      </c>
      <c r="S9" s="34">
        <v>7</v>
      </c>
      <c r="T9" s="35">
        <f t="shared" si="1"/>
        <v>1</v>
      </c>
      <c r="U9" s="30" t="s">
        <v>90</v>
      </c>
    </row>
    <row r="10" spans="1:21" x14ac:dyDescent="0.25">
      <c r="A10" s="74"/>
      <c r="B10" s="72"/>
      <c r="C10" s="32">
        <v>4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8">
        <v>1</v>
      </c>
      <c r="L10" s="28">
        <v>1</v>
      </c>
      <c r="M10" s="28">
        <v>1</v>
      </c>
      <c r="N10" s="28">
        <v>1</v>
      </c>
      <c r="O10" s="28">
        <v>1</v>
      </c>
      <c r="P10" s="28">
        <v>1</v>
      </c>
      <c r="Q10" s="28">
        <v>1</v>
      </c>
      <c r="R10" s="34">
        <f t="shared" si="0"/>
        <v>7</v>
      </c>
      <c r="S10" s="34">
        <v>7</v>
      </c>
      <c r="T10" s="35">
        <f t="shared" si="1"/>
        <v>1</v>
      </c>
      <c r="U10" s="30" t="s">
        <v>90</v>
      </c>
    </row>
    <row r="11" spans="1:21" x14ac:dyDescent="0.25">
      <c r="A11" s="73">
        <v>3</v>
      </c>
      <c r="B11" s="72" t="s">
        <v>62</v>
      </c>
      <c r="C11" s="32">
        <v>5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8">
        <v>1</v>
      </c>
      <c r="L11" s="28">
        <v>1</v>
      </c>
      <c r="M11" s="28">
        <v>1</v>
      </c>
      <c r="N11" s="28">
        <v>1</v>
      </c>
      <c r="O11" s="28">
        <v>1</v>
      </c>
      <c r="P11" s="28">
        <v>1</v>
      </c>
      <c r="Q11" s="28">
        <v>1</v>
      </c>
      <c r="R11" s="34">
        <f t="shared" si="0"/>
        <v>7</v>
      </c>
      <c r="S11" s="34">
        <v>7</v>
      </c>
      <c r="T11" s="35">
        <f t="shared" si="1"/>
        <v>1</v>
      </c>
      <c r="U11" s="30" t="s">
        <v>90</v>
      </c>
    </row>
    <row r="12" spans="1:21" x14ac:dyDescent="0.25">
      <c r="A12" s="74"/>
      <c r="B12" s="72"/>
      <c r="C12" s="32">
        <v>6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8">
        <v>1</v>
      </c>
      <c r="L12" s="28">
        <v>1</v>
      </c>
      <c r="M12" s="28">
        <v>1</v>
      </c>
      <c r="N12" s="28">
        <v>1</v>
      </c>
      <c r="O12" s="28">
        <v>1</v>
      </c>
      <c r="P12" s="28">
        <v>1</v>
      </c>
      <c r="Q12" s="28">
        <v>1</v>
      </c>
      <c r="R12" s="34">
        <f t="shared" si="0"/>
        <v>7</v>
      </c>
      <c r="S12" s="34">
        <v>7</v>
      </c>
      <c r="T12" s="35">
        <f t="shared" si="1"/>
        <v>1</v>
      </c>
      <c r="U12" s="30" t="s">
        <v>90</v>
      </c>
    </row>
    <row r="13" spans="1:21" ht="30" x14ac:dyDescent="0.25">
      <c r="A13" s="31">
        <v>4</v>
      </c>
      <c r="B13" s="32" t="s">
        <v>91</v>
      </c>
      <c r="C13" s="32">
        <v>7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8">
        <v>1</v>
      </c>
      <c r="L13" s="28">
        <v>1</v>
      </c>
      <c r="M13" s="28">
        <v>1</v>
      </c>
      <c r="N13" s="28">
        <v>1</v>
      </c>
      <c r="O13" s="28">
        <v>1</v>
      </c>
      <c r="P13" s="28">
        <v>1</v>
      </c>
      <c r="Q13" s="28">
        <v>1</v>
      </c>
      <c r="R13" s="34">
        <f t="shared" si="0"/>
        <v>7</v>
      </c>
      <c r="S13" s="34">
        <v>7</v>
      </c>
      <c r="T13" s="35">
        <f t="shared" si="1"/>
        <v>1</v>
      </c>
      <c r="U13" s="30" t="s">
        <v>90</v>
      </c>
    </row>
    <row r="15" spans="1:21" x14ac:dyDescent="0.25">
      <c r="A15" s="76" t="s">
        <v>93</v>
      </c>
      <c r="B15" s="76"/>
      <c r="C15" s="76"/>
      <c r="D15" s="76"/>
      <c r="E15" s="76"/>
    </row>
  </sheetData>
  <mergeCells count="24">
    <mergeCell ref="A2:U2"/>
    <mergeCell ref="A1:U1"/>
    <mergeCell ref="A15:E15"/>
    <mergeCell ref="D5:J5"/>
    <mergeCell ref="K5:K6"/>
    <mergeCell ref="C5:C6"/>
    <mergeCell ref="A7:A8"/>
    <mergeCell ref="A9:A10"/>
    <mergeCell ref="B7:B8"/>
    <mergeCell ref="B9:B10"/>
    <mergeCell ref="B11:B12"/>
    <mergeCell ref="A5:A6"/>
    <mergeCell ref="B5:B6"/>
    <mergeCell ref="A11:A12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RPP</vt:lpstr>
      <vt:lpstr>LKPD</vt:lpstr>
      <vt:lpstr>Argumentasi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cyntia</dc:creator>
  <cp:lastModifiedBy>Lenovo</cp:lastModifiedBy>
  <cp:lastPrinted>2018-04-17T00:39:57Z</cp:lastPrinted>
  <dcterms:created xsi:type="dcterms:W3CDTF">2018-03-28T09:30:58Z</dcterms:created>
  <dcterms:modified xsi:type="dcterms:W3CDTF">2018-04-17T00:40:27Z</dcterms:modified>
</cp:coreProperties>
</file>