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2"/>
  </bookViews>
  <sheets>
    <sheet name="Daftar Fauna Taman Kehati " sheetId="1" r:id="rId1"/>
    <sheet name="Daftar Tumbuhan Taman Kehati" sheetId="3" r:id="rId2"/>
    <sheet name="Data IUCN Fauna" sheetId="5" r:id="rId3"/>
  </sheets>
  <calcPr calcId="144525"/>
</workbook>
</file>

<file path=xl/calcChain.xml><?xml version="1.0" encoding="utf-8"?>
<calcChain xmlns="http://schemas.openxmlformats.org/spreadsheetml/2006/main">
  <c r="K67" i="5" l="1"/>
  <c r="K66" i="5"/>
  <c r="K65" i="5"/>
  <c r="K64" i="5"/>
  <c r="K62" i="5"/>
  <c r="K63" i="5"/>
  <c r="K61" i="5"/>
  <c r="K60" i="5"/>
  <c r="K57" i="5"/>
  <c r="K56" i="5"/>
  <c r="K54" i="5"/>
  <c r="K53" i="5"/>
  <c r="K52" i="5"/>
  <c r="K51" i="5"/>
  <c r="K50" i="5"/>
  <c r="K49" i="5"/>
  <c r="K47" i="5"/>
  <c r="K44" i="5"/>
  <c r="K43" i="5"/>
  <c r="K40" i="5"/>
  <c r="K41" i="5"/>
  <c r="K42" i="5"/>
  <c r="K39" i="5"/>
  <c r="K37" i="5"/>
  <c r="K35" i="5"/>
  <c r="K34" i="5"/>
  <c r="K33" i="5"/>
  <c r="K32" i="5"/>
  <c r="K31" i="5"/>
  <c r="K30" i="5"/>
  <c r="K29" i="5"/>
  <c r="K28" i="5"/>
  <c r="K27" i="5"/>
  <c r="K26" i="5"/>
  <c r="K25" i="5"/>
  <c r="K36" i="5"/>
  <c r="K38" i="5"/>
  <c r="K45" i="5"/>
  <c r="K46" i="5"/>
  <c r="K48" i="5"/>
  <c r="K55" i="5"/>
  <c r="K58" i="5"/>
  <c r="K24" i="5"/>
  <c r="J68" i="5"/>
  <c r="J59" i="5"/>
  <c r="K22" i="5"/>
  <c r="K21" i="5"/>
  <c r="K20" i="5"/>
  <c r="K19" i="5"/>
  <c r="K18" i="5"/>
  <c r="K17" i="5"/>
  <c r="K23" i="5" s="1"/>
  <c r="K16" i="5"/>
  <c r="K13" i="5"/>
  <c r="K11" i="5"/>
  <c r="K15" i="5"/>
  <c r="J23" i="5"/>
  <c r="J14" i="5"/>
  <c r="K12" i="5" s="1"/>
  <c r="K14" i="5" l="1"/>
  <c r="K68" i="5"/>
  <c r="K59" i="5"/>
</calcChain>
</file>

<file path=xl/sharedStrings.xml><?xml version="1.0" encoding="utf-8"?>
<sst xmlns="http://schemas.openxmlformats.org/spreadsheetml/2006/main" count="1511" uniqueCount="769">
  <si>
    <t>No.</t>
  </si>
  <si>
    <t>Nama Indonesia</t>
  </si>
  <si>
    <t>Nama Inggris</t>
  </si>
  <si>
    <t>Nama Ilmiah</t>
  </si>
  <si>
    <t>Status Konservasi</t>
  </si>
  <si>
    <t>Kodok Rawa Gambut</t>
  </si>
  <si>
    <t>Bangkong Rawa</t>
  </si>
  <si>
    <t>Katak Jam Pasir</t>
  </si>
  <si>
    <t>Kongkang Racun</t>
  </si>
  <si>
    <t>Peat-swamp Toad</t>
  </si>
  <si>
    <t>Four-ridged Toad</t>
  </si>
  <si>
    <t>Colleti's tree Frog</t>
  </si>
  <si>
    <t>Poisonous rock Frog</t>
  </si>
  <si>
    <t>Common Green Frog</t>
  </si>
  <si>
    <t>Striped tree Frog</t>
  </si>
  <si>
    <t>Pseudobufo subasper</t>
  </si>
  <si>
    <t>Polypedates colletti</t>
  </si>
  <si>
    <t>Odorrana hosii</t>
  </si>
  <si>
    <t>Rana erythraea</t>
  </si>
  <si>
    <t>Polypedates leucomystax</t>
  </si>
  <si>
    <t>LC</t>
  </si>
  <si>
    <t>Tokek</t>
  </si>
  <si>
    <t>Cicak Terbang</t>
  </si>
  <si>
    <t>Bunglon Hijau</t>
  </si>
  <si>
    <t>Kadal Kebun</t>
  </si>
  <si>
    <t>Kadal Bowring</t>
  </si>
  <si>
    <t>Kadal Matahari Sisik Kasar</t>
  </si>
  <si>
    <t>Biawak</t>
  </si>
  <si>
    <t>Biawak Leher Kasar</t>
  </si>
  <si>
    <t>Kura-kura Daun</t>
  </si>
  <si>
    <t>Ular Cincin Emas</t>
  </si>
  <si>
    <t>Ular Segitiga Merah</t>
  </si>
  <si>
    <t>Ular Tali</t>
  </si>
  <si>
    <t>Ular Kukri Bergaris Delapan</t>
  </si>
  <si>
    <t>Ular Pucuk</t>
  </si>
  <si>
    <t>Sanca Batik</t>
  </si>
  <si>
    <t>Tokay</t>
  </si>
  <si>
    <t>Sumatra Gliding Lizard</t>
  </si>
  <si>
    <t>Green Crested Lizard</t>
  </si>
  <si>
    <t>Olive Tree Skink</t>
  </si>
  <si>
    <t>Cummon Sun Skink</t>
  </si>
  <si>
    <t>Bowring's Supple Skink</t>
  </si>
  <si>
    <t>Rough-scaled Sun Skink</t>
  </si>
  <si>
    <t>Monitor Lizard</t>
  </si>
  <si>
    <t>Rough-nected Monitor Lizard</t>
  </si>
  <si>
    <t>Asian-leaf Turtle</t>
  </si>
  <si>
    <t>Golden Ringed Cat Snake</t>
  </si>
  <si>
    <t>Triangle Keelback</t>
  </si>
  <si>
    <t>Painted Bronzeback</t>
  </si>
  <si>
    <t>Eight-Striped Kurki Snake</t>
  </si>
  <si>
    <t>Green Vine Snake</t>
  </si>
  <si>
    <t>Reticulated Phyton</t>
  </si>
  <si>
    <t>Gekko gecko</t>
  </si>
  <si>
    <t>Draco sumatranus</t>
  </si>
  <si>
    <t>Bronchocela cristatella</t>
  </si>
  <si>
    <t>Dasia olivacea</t>
  </si>
  <si>
    <t>Mabuya multifasciata</t>
  </si>
  <si>
    <t>Eutropis rugifera</t>
  </si>
  <si>
    <t>Varanus salvator</t>
  </si>
  <si>
    <t>Cyclemys dentata</t>
  </si>
  <si>
    <t>Xenochrophis trianguligera</t>
  </si>
  <si>
    <t>Dendrelaphis pictus</t>
  </si>
  <si>
    <t>Ahaetulla prasina</t>
  </si>
  <si>
    <t>Broghammerus reticulatus</t>
  </si>
  <si>
    <t>-</t>
  </si>
  <si>
    <t>NT</t>
  </si>
  <si>
    <t>UU, PP</t>
  </si>
  <si>
    <t>Kowak Melayu</t>
  </si>
  <si>
    <t>Bambangan Coklat</t>
  </si>
  <si>
    <t>Sikep Madu Asia</t>
  </si>
  <si>
    <t>Puyuh Batu</t>
  </si>
  <si>
    <t>Puyuh Senggayan</t>
  </si>
  <si>
    <t>Sempidan Biru</t>
  </si>
  <si>
    <t>Gemak Loreng</t>
  </si>
  <si>
    <t>Kareo Padi</t>
  </si>
  <si>
    <t>Tikusan Celuring</t>
  </si>
  <si>
    <t>Punai Gading</t>
  </si>
  <si>
    <t>Perkutut Jawa</t>
  </si>
  <si>
    <t>Delimukan Zambrud</t>
  </si>
  <si>
    <t>Tekukur Biasa</t>
  </si>
  <si>
    <t>Wiwik Lurik</t>
  </si>
  <si>
    <t>Wiwik Uncuing</t>
  </si>
  <si>
    <t>Wiwik Kelabu</t>
  </si>
  <si>
    <t>Kedasi Ungu</t>
  </si>
  <si>
    <t>Kedasi Laut</t>
  </si>
  <si>
    <t>Kadalan Saweh</t>
  </si>
  <si>
    <t>Kadalan Selaya</t>
  </si>
  <si>
    <t>Kadalan Birah</t>
  </si>
  <si>
    <t>Bubut Alang-lang</t>
  </si>
  <si>
    <t>Celepuk Merah</t>
  </si>
  <si>
    <t>Celepuk Reban</t>
  </si>
  <si>
    <t>Taktarau Melayu</t>
  </si>
  <si>
    <t>Cabak Kota</t>
  </si>
  <si>
    <t>Malayan Night Heron</t>
  </si>
  <si>
    <t>Schrenk's Bittern</t>
  </si>
  <si>
    <t>Oriental Honey Buzard</t>
  </si>
  <si>
    <t>Crested Partridge</t>
  </si>
  <si>
    <t>Lophura Ignita</t>
  </si>
  <si>
    <t>Barred Buttonquail</t>
  </si>
  <si>
    <t>Blue Breastedquail</t>
  </si>
  <si>
    <t>White-breasted Waterhen</t>
  </si>
  <si>
    <t>Red-lengged Crake</t>
  </si>
  <si>
    <t>Pink-nected Green Pigeon</t>
  </si>
  <si>
    <t>Zebra Dove</t>
  </si>
  <si>
    <t>Emerarld Dove</t>
  </si>
  <si>
    <t>Spotted Dove</t>
  </si>
  <si>
    <t>Rusty-breasted Cukcoo</t>
  </si>
  <si>
    <t>Plaintive Cukcoo</t>
  </si>
  <si>
    <t>Banded-bay Cukcoo</t>
  </si>
  <si>
    <t>Chesnut-bellied Malkoha</t>
  </si>
  <si>
    <t>Raffles's Malkoha</t>
  </si>
  <si>
    <t>Chesnut-breasted Malkoha</t>
  </si>
  <si>
    <t>Violet Cukcoo</t>
  </si>
  <si>
    <t>Little Bronze Cukcoo</t>
  </si>
  <si>
    <t>Lesser Coucal</t>
  </si>
  <si>
    <t>Reddish Scopsowl</t>
  </si>
  <si>
    <t>Collared Scopsowl</t>
  </si>
  <si>
    <t>Malaysian Nightjar</t>
  </si>
  <si>
    <t>Savannah Nightjar</t>
  </si>
  <si>
    <t>Gorsachius melanolophus</t>
  </si>
  <si>
    <t>Ixobrychus eurhythmus</t>
  </si>
  <si>
    <t>Rollulus rouloul</t>
  </si>
  <si>
    <t>Amaurornis phoenicurus</t>
  </si>
  <si>
    <t>Rallina fasciata</t>
  </si>
  <si>
    <t>Cacomantis sonneratii</t>
  </si>
  <si>
    <t>Cacomantis merulinus</t>
  </si>
  <si>
    <t>Phaenicophaeus sumatranus</t>
  </si>
  <si>
    <t>Otus lempiji</t>
  </si>
  <si>
    <t>Tepekong Jambul</t>
  </si>
  <si>
    <t>Luntur Diard</t>
  </si>
  <si>
    <t>Luntur Putri</t>
  </si>
  <si>
    <t>Cekakak Pipi Hitam</t>
  </si>
  <si>
    <t>Cekakak Hutan Melayu</t>
  </si>
  <si>
    <t>Cekakak Sungai</t>
  </si>
  <si>
    <t>Cekakak Belukar</t>
  </si>
  <si>
    <t>Cekakak Merah</t>
  </si>
  <si>
    <t>Pekaka Emas</t>
  </si>
  <si>
    <t>Raja Udang Meninting</t>
  </si>
  <si>
    <t>Udang Punggung Merah</t>
  </si>
  <si>
    <t>Pelatuk Merah</t>
  </si>
  <si>
    <t>Pelatuk Kijang</t>
  </si>
  <si>
    <t>Celadi Badok</t>
  </si>
  <si>
    <t>Celadi Tilik</t>
  </si>
  <si>
    <t>Sempur Hujan Rimba</t>
  </si>
  <si>
    <t>Sempur Hujan Darat</t>
  </si>
  <si>
    <t>Paok Bakau</t>
  </si>
  <si>
    <t>Paok Hijau</t>
  </si>
  <si>
    <t>Kapasan Kemiri</t>
  </si>
  <si>
    <t>Sepah Hutan</t>
  </si>
  <si>
    <t>Grey-rumped Tresswift</t>
  </si>
  <si>
    <t>Diard's Trogon</t>
  </si>
  <si>
    <t>Scarlet-rumped Trogon</t>
  </si>
  <si>
    <t>Balck-faced Kingfisher</t>
  </si>
  <si>
    <t>Collared Kingfisher</t>
  </si>
  <si>
    <t>White-throated Kingfisher</t>
  </si>
  <si>
    <t>Ruddy Kingfisher</t>
  </si>
  <si>
    <t>Roffous-collared Kingfisher</t>
  </si>
  <si>
    <t>Storkbilled Kingfisher</t>
  </si>
  <si>
    <t>Blue-eared Kingfisher</t>
  </si>
  <si>
    <t>Roffous-backed Kingfisher</t>
  </si>
  <si>
    <t>Kirik-kirik Biru</t>
  </si>
  <si>
    <t>Kirik-kirik Senja</t>
  </si>
  <si>
    <t>Takur Tutut</t>
  </si>
  <si>
    <t>Takur Ungkut-ungkut</t>
  </si>
  <si>
    <t>Pelatuk Sayap Merah</t>
  </si>
  <si>
    <t>Blue-throated Kingfisher</t>
  </si>
  <si>
    <t>Chestnut-headed Bee-eater</t>
  </si>
  <si>
    <t>Red-crowned Barbet</t>
  </si>
  <si>
    <t>Coppersmith Barbet</t>
  </si>
  <si>
    <t>Banded Woodpecker</t>
  </si>
  <si>
    <t>Crimson-winged Woodpecker</t>
  </si>
  <si>
    <t>Rufous Woodpecker</t>
  </si>
  <si>
    <t>Buff-nected Woodpecker</t>
  </si>
  <si>
    <t>Sunda Woodpecker</t>
  </si>
  <si>
    <t>Banded Broadbill</t>
  </si>
  <si>
    <t>Black-and-yellow Broadbill</t>
  </si>
  <si>
    <t>Mangrove Pitta</t>
  </si>
  <si>
    <t>Pied Triller</t>
  </si>
  <si>
    <t>Scarlet Minivet</t>
  </si>
  <si>
    <t>Hooded Pitta</t>
  </si>
  <si>
    <t>Harpactes duvaucelii</t>
  </si>
  <si>
    <t>Lacedo melanops</t>
  </si>
  <si>
    <t>Actenoides concretus</t>
  </si>
  <si>
    <t>Halcyon chloris</t>
  </si>
  <si>
    <t>Halcyon smyrnensis</t>
  </si>
  <si>
    <t>Halcyon coromanda</t>
  </si>
  <si>
    <t>Pelargopsis capensis</t>
  </si>
  <si>
    <t>Ceyx rufidorsa</t>
  </si>
  <si>
    <t>Merops viridis</t>
  </si>
  <si>
    <t>Megalaima rafflesii</t>
  </si>
  <si>
    <t>Eurylaimus ochromalus</t>
  </si>
  <si>
    <t>Pitta megarhyncha</t>
  </si>
  <si>
    <t>Pitta sordida</t>
  </si>
  <si>
    <t>Lalage nigra</t>
  </si>
  <si>
    <t>NT, UU, PP</t>
  </si>
  <si>
    <t>NT, PP</t>
  </si>
  <si>
    <t>Sepah Kecil</t>
  </si>
  <si>
    <t>Cucak Kurincang</t>
  </si>
  <si>
    <t>Empuloh Paruh Kait</t>
  </si>
  <si>
    <t>Merbah Cerucuk</t>
  </si>
  <si>
    <t>Merbah Belukar</t>
  </si>
  <si>
    <t>Merbah Corok-corok</t>
  </si>
  <si>
    <t>Merbah Mata Merah</t>
  </si>
  <si>
    <t>Cipoh Kacat</t>
  </si>
  <si>
    <t>Cipoh Jantung</t>
  </si>
  <si>
    <t>Cica Daun Sayap Biru</t>
  </si>
  <si>
    <t>Cica Daun Besar</t>
  </si>
  <si>
    <t>Cica Daun Kecil</t>
  </si>
  <si>
    <t>Small Minivet</t>
  </si>
  <si>
    <t>Pericrocotus cinnamomeus</t>
  </si>
  <si>
    <t>Black-winged Flycatcher-shrike</t>
  </si>
  <si>
    <t>Hemipus hirundinaceus</t>
  </si>
  <si>
    <t>Black-headed Bulbul</t>
  </si>
  <si>
    <t>Yellow-ventet Bulbul</t>
  </si>
  <si>
    <t>Olive-winged Bulbul</t>
  </si>
  <si>
    <t>Hook-billed Bulbul</t>
  </si>
  <si>
    <t>Setornis criniger</t>
  </si>
  <si>
    <t>Crean-vented Bulbul</t>
  </si>
  <si>
    <t>Red-eyed Bulbul</t>
  </si>
  <si>
    <t>Common Iora</t>
  </si>
  <si>
    <t>Green Iora</t>
  </si>
  <si>
    <t>Aegithina viridissima</t>
  </si>
  <si>
    <t>Blue-winged Leafbird</t>
  </si>
  <si>
    <t>Greater Green Leafbird</t>
  </si>
  <si>
    <t>Lesser Green Leafbird</t>
  </si>
  <si>
    <t>Bentet Loreng</t>
  </si>
  <si>
    <t>Bentet Kelabu</t>
  </si>
  <si>
    <t>Tiger Shrike</t>
  </si>
  <si>
    <t>Lanius tigrinus</t>
  </si>
  <si>
    <t>Long-tailed Shrike</t>
  </si>
  <si>
    <t>Lanius schach</t>
  </si>
  <si>
    <t>Kucica Kampung</t>
  </si>
  <si>
    <t>Srigunting Batu</t>
  </si>
  <si>
    <t>Pelanduk Dada Putih</t>
  </si>
  <si>
    <t>Tepus Tungir Merah</t>
  </si>
  <si>
    <t>Tepus Merbah Sampah</t>
  </si>
  <si>
    <t>Ciung Air Borneo</t>
  </si>
  <si>
    <t>Ciung Air Pongpong</t>
  </si>
  <si>
    <t>Cikrak</t>
  </si>
  <si>
    <t>Remetuk Laut</t>
  </si>
  <si>
    <t>Cinenen Belukar</t>
  </si>
  <si>
    <t>Cinenen Kelabu</t>
  </si>
  <si>
    <t>Kehicap Ranting</t>
  </si>
  <si>
    <t>Magpie Robin</t>
  </si>
  <si>
    <t>Greater Racked-tailed Drongo</t>
  </si>
  <si>
    <t>White-chested Babbler</t>
  </si>
  <si>
    <t>Chestnut-rumped Babbler</t>
  </si>
  <si>
    <t>Chestnut-winged Babbler</t>
  </si>
  <si>
    <t>Bold-striped Babbler</t>
  </si>
  <si>
    <t>Fluffy-backed Babbler</t>
  </si>
  <si>
    <t>Wabbler</t>
  </si>
  <si>
    <t>Golden-bellied Gerygone</t>
  </si>
  <si>
    <t>Dark-necked Tailorbird</t>
  </si>
  <si>
    <t>Ashy Tailorbird</t>
  </si>
  <si>
    <t>Black-naped Monarch</t>
  </si>
  <si>
    <t>Dicrurus paradiseus</t>
  </si>
  <si>
    <t>Trichastoma rostratum</t>
  </si>
  <si>
    <t>Macronous bornensis</t>
  </si>
  <si>
    <t>VU</t>
  </si>
  <si>
    <t>Seriwang Asia</t>
  </si>
  <si>
    <t>Sikatan Bubik</t>
  </si>
  <si>
    <t>Sikatan Sisi-gelap</t>
  </si>
  <si>
    <t>Sikatan Biru-Putih</t>
  </si>
  <si>
    <t>Sikatan Mugimaki</t>
  </si>
  <si>
    <t>Sikatan Emas</t>
  </si>
  <si>
    <t>Kancilan Bakau</t>
  </si>
  <si>
    <t>Pentis Pelangi</t>
  </si>
  <si>
    <t>Pentis Kumbang</t>
  </si>
  <si>
    <t>Cabai Rimba</t>
  </si>
  <si>
    <t>Cabai Bunga Api</t>
  </si>
  <si>
    <t>Madu Kelapa</t>
  </si>
  <si>
    <t>Madu Pengantin</t>
  </si>
  <si>
    <t>Madu Bakau</t>
  </si>
  <si>
    <t>Madu Sriganti</t>
  </si>
  <si>
    <t>Madu Sepah Raja</t>
  </si>
  <si>
    <t>Pijantung Kecil</t>
  </si>
  <si>
    <t>Madu Rimba</t>
  </si>
  <si>
    <t>Madu Belukar</t>
  </si>
  <si>
    <t>Tangkar Kambing</t>
  </si>
  <si>
    <t>Asian Paradise Flycather</t>
  </si>
  <si>
    <t>Asian Brown Flycather</t>
  </si>
  <si>
    <t>Dark-sided Flycather</t>
  </si>
  <si>
    <t>Blue-and-White Flycather</t>
  </si>
  <si>
    <t>Mugimaki Flycather</t>
  </si>
  <si>
    <t>Yellow-rumped Flycather</t>
  </si>
  <si>
    <t>Mangrove Wistle</t>
  </si>
  <si>
    <t>Crimson-breasted Flowerpecker</t>
  </si>
  <si>
    <t>Scarled-breasted Flowerpecker</t>
  </si>
  <si>
    <t>Yellow-vented Flowerpecker</t>
  </si>
  <si>
    <t>Orange-billied Flowerpecker</t>
  </si>
  <si>
    <t>Brown-throated Sunbird</t>
  </si>
  <si>
    <t>Purple-throated Sunbird</t>
  </si>
  <si>
    <t>Copper-throated Sunbird</t>
  </si>
  <si>
    <t>Olive-backed Sunbird</t>
  </si>
  <si>
    <t>Crimson Sunbird</t>
  </si>
  <si>
    <t>Little Spiderhunter</t>
  </si>
  <si>
    <t>Purple-naped Sunbird</t>
  </si>
  <si>
    <t>Ruby-cheeked Sunbird</t>
  </si>
  <si>
    <t>Black Magpiers</t>
  </si>
  <si>
    <t>Terpsiphone paradisi</t>
  </si>
  <si>
    <t>Muscicapa sibirica</t>
  </si>
  <si>
    <t>Ficedula zanthropygia</t>
  </si>
  <si>
    <t>Ficedula mugimaki</t>
  </si>
  <si>
    <t>Prionochilus thoracicus</t>
  </si>
  <si>
    <t>Dicaeum chrysorrheum</t>
  </si>
  <si>
    <t>Nectarinia calcostetha</t>
  </si>
  <si>
    <t>Hypogramma hypogrammicum</t>
  </si>
  <si>
    <t>Anthreptes singalensis</t>
  </si>
  <si>
    <t>Daftar Jenis-jenis Burung di Taman Keanekaragaman Hayati Hutan Pelawan</t>
  </si>
  <si>
    <t>Daftar Jenis-jenis Reptil di Taman Keanekaragaman Hayati Hutan Pelawan</t>
  </si>
  <si>
    <t>Daftar Jenis-jenis Amphibi di Taman Keanekaragaman Hayati Hutan Pelawan</t>
  </si>
  <si>
    <t>Daftar Jenis-jenis Mamalia di Taman Keanekaragaman Hayati Hutan Pelawan</t>
  </si>
  <si>
    <t>Tupai Akar</t>
  </si>
  <si>
    <t>Bajing Kelapa</t>
  </si>
  <si>
    <t>Bajing Kerdil Telinga Hitam</t>
  </si>
  <si>
    <t>Bajing Bancirot</t>
  </si>
  <si>
    <t>Common Tree Shrew</t>
  </si>
  <si>
    <t>Plaintain Squirrel</t>
  </si>
  <si>
    <t>Black-eared Squirrel</t>
  </si>
  <si>
    <t>Slender Squirrel</t>
  </si>
  <si>
    <t>Tupaia glis</t>
  </si>
  <si>
    <t>Callosciurus notatus</t>
  </si>
  <si>
    <t>Nannosciurus melanotis</t>
  </si>
  <si>
    <t>Jelarang Bilalang</t>
  </si>
  <si>
    <t>Kelalawar Ladam Lampet Kuning</t>
  </si>
  <si>
    <t>Kelalawar Ladam Lampet Kecil</t>
  </si>
  <si>
    <t>Kalong Besar</t>
  </si>
  <si>
    <t>Kubung Malaya</t>
  </si>
  <si>
    <t>Kukang Bukang</t>
  </si>
  <si>
    <t>Krabuku Ingkat/Mentilin</t>
  </si>
  <si>
    <t>Lutung Kelabu</t>
  </si>
  <si>
    <t>Kera Ekor Panjang</t>
  </si>
  <si>
    <t>Beruk</t>
  </si>
  <si>
    <t>Cream-coloured Giant Squirrel</t>
  </si>
  <si>
    <t>Trefoll Horseshore Bat</t>
  </si>
  <si>
    <t>Woolly Horseshore Bat</t>
  </si>
  <si>
    <t>Large Flying Fox</t>
  </si>
  <si>
    <t>Sunda Flying Lemur</t>
  </si>
  <si>
    <t>Bornean Slow Loris</t>
  </si>
  <si>
    <t>Horsfield's Tarsier</t>
  </si>
  <si>
    <t>Silvered Leaf Monkey</t>
  </si>
  <si>
    <t>Long-tailed Macaca</t>
  </si>
  <si>
    <t>Pig-tailed Macaca</t>
  </si>
  <si>
    <t>Ratufa affinis</t>
  </si>
  <si>
    <t>Rhinolophus luctus</t>
  </si>
  <si>
    <t>Rhinolophus trifoilatus</t>
  </si>
  <si>
    <t>Pteropus vampyrus</t>
  </si>
  <si>
    <t>Galeopterus variegatus</t>
  </si>
  <si>
    <t>Nycticebus menagensis</t>
  </si>
  <si>
    <t>Cephalopachus bancanus</t>
  </si>
  <si>
    <t>Trachypithecus cristatus</t>
  </si>
  <si>
    <t>Macaca fascicularis</t>
  </si>
  <si>
    <t>Macaca nemestrina</t>
  </si>
  <si>
    <t>LC, UU, PP</t>
  </si>
  <si>
    <t>VU, UU, PP, AP1</t>
  </si>
  <si>
    <t>VU, UU, PP</t>
  </si>
  <si>
    <t>Nama Lokal</t>
  </si>
  <si>
    <t>Rempudong</t>
  </si>
  <si>
    <t>Medang</t>
  </si>
  <si>
    <t>Pelawan</t>
  </si>
  <si>
    <t>Idat</t>
  </si>
  <si>
    <t>Resak</t>
  </si>
  <si>
    <t>Juluk Antu</t>
  </si>
  <si>
    <t>Seruk</t>
  </si>
  <si>
    <t>Samak</t>
  </si>
  <si>
    <t>Pelangas</t>
  </si>
  <si>
    <t>Leting</t>
  </si>
  <si>
    <t>Mensirak</t>
  </si>
  <si>
    <t>Symplocos cochinchinensis</t>
  </si>
  <si>
    <t>Symplocaceae</t>
  </si>
  <si>
    <t>Litsea firma</t>
  </si>
  <si>
    <t>Lauraceae</t>
  </si>
  <si>
    <t>Tristaniopsis merguensis</t>
  </si>
  <si>
    <t>Myrtaceae</t>
  </si>
  <si>
    <t>Syzygium attenuatum</t>
  </si>
  <si>
    <t>Suku/famili</t>
  </si>
  <si>
    <t>Nama Spesies</t>
  </si>
  <si>
    <t>Status Tumbuh</t>
  </si>
  <si>
    <t>Keberadaan</t>
  </si>
  <si>
    <t>Habitat</t>
  </si>
  <si>
    <t>Anacardiaceae</t>
  </si>
  <si>
    <t>L</t>
  </si>
  <si>
    <t>BKT; DR</t>
  </si>
  <si>
    <t>Gluta velutina</t>
  </si>
  <si>
    <t>Mengkikir</t>
  </si>
  <si>
    <t>DR; RW; MR</t>
  </si>
  <si>
    <t>Aquifoliaceae</t>
  </si>
  <si>
    <t>Ilex cymosa</t>
  </si>
  <si>
    <t>DR; RW</t>
  </si>
  <si>
    <t>Araliaceae</t>
  </si>
  <si>
    <t>Arthrophyllum diversifolium</t>
  </si>
  <si>
    <t>B</t>
  </si>
  <si>
    <t>BKT; DR; RW</t>
  </si>
  <si>
    <t>Calophyllum lanigerum</t>
  </si>
  <si>
    <t>Mentangor Belulang</t>
  </si>
  <si>
    <t>Calophyllum pulcherrimun</t>
  </si>
  <si>
    <t>Mentangor Prit</t>
  </si>
  <si>
    <t>Clusiaceae</t>
  </si>
  <si>
    <t>Cracoxylum arborescens</t>
  </si>
  <si>
    <t>Dilleniaceae</t>
  </si>
  <si>
    <t>Dillenia suffruticosa</t>
  </si>
  <si>
    <t>Simpur</t>
  </si>
  <si>
    <t>TL</t>
  </si>
  <si>
    <t>Dipterocarpaceae</t>
  </si>
  <si>
    <t>Vatica rassak</t>
  </si>
  <si>
    <t>L&amp;B</t>
  </si>
  <si>
    <t>Elaeocarpaceae</t>
  </si>
  <si>
    <t>Elaeocarpus nitidus</t>
  </si>
  <si>
    <t>Euphorbiaceae</t>
  </si>
  <si>
    <t>Aporosa microcalyx</t>
  </si>
  <si>
    <t>Lithocarpus blumeanus</t>
  </si>
  <si>
    <t>Kabal Putih</t>
  </si>
  <si>
    <t>Lamiaceae</t>
  </si>
  <si>
    <t>Vitex pinnata</t>
  </si>
  <si>
    <t>Leban</t>
  </si>
  <si>
    <t>Eugenia lepidocarpa</t>
  </si>
  <si>
    <t>Gelam Merah</t>
  </si>
  <si>
    <t>Rhodamnia cinerea</t>
  </si>
  <si>
    <t>Merapin</t>
  </si>
  <si>
    <t>BKT, DR</t>
  </si>
  <si>
    <t>Sisel</t>
  </si>
  <si>
    <t>DR; RW; BKT</t>
  </si>
  <si>
    <t>Syzygium bisulea</t>
  </si>
  <si>
    <t>Jambu Utan</t>
  </si>
  <si>
    <t>Syzygium decipiens</t>
  </si>
  <si>
    <t>Isot-isot</t>
  </si>
  <si>
    <t>Syzygium lineatum</t>
  </si>
  <si>
    <t>Kebecir</t>
  </si>
  <si>
    <t>Syzygium muelleri</t>
  </si>
  <si>
    <t>Uber</t>
  </si>
  <si>
    <t>Syzygium pachyphyllum</t>
  </si>
  <si>
    <t>Syzygium perforatum</t>
  </si>
  <si>
    <t>Mengkalai</t>
  </si>
  <si>
    <t>Syzygium racemosum</t>
  </si>
  <si>
    <t>Bantui</t>
  </si>
  <si>
    <t>DR; BKT</t>
  </si>
  <si>
    <t>Proteceae</t>
  </si>
  <si>
    <t>Helicia serrata</t>
  </si>
  <si>
    <t>Keratong</t>
  </si>
  <si>
    <t>RW; MR</t>
  </si>
  <si>
    <t>Rhizoporaceae</t>
  </si>
  <si>
    <t>Gynotroches axillaris</t>
  </si>
  <si>
    <t>Mengkelik</t>
  </si>
  <si>
    <t>Rubiaceae</t>
  </si>
  <si>
    <t>Gaertnera vaginans</t>
  </si>
  <si>
    <t>Kayu Abu</t>
  </si>
  <si>
    <t>Sapindaceae</t>
  </si>
  <si>
    <t>Guioia pubescen</t>
  </si>
  <si>
    <t>Pulas</t>
  </si>
  <si>
    <t>Theaceae</t>
  </si>
  <si>
    <t>Adinandra dumosa</t>
  </si>
  <si>
    <t>Pelempang Hitam</t>
  </si>
  <si>
    <t>Ploaiarum alternifolium</t>
  </si>
  <si>
    <t>Riang-riang</t>
  </si>
  <si>
    <t>Schima wallichii</t>
  </si>
  <si>
    <t>Melaleuca leucadendron</t>
  </si>
  <si>
    <t>Sabar bubu</t>
  </si>
  <si>
    <r>
      <t xml:space="preserve">Phylloscopus </t>
    </r>
    <r>
      <rPr>
        <sz val="10"/>
        <color theme="1"/>
        <rFont val="Times New Roman"/>
        <family val="1"/>
      </rPr>
      <t>sp.</t>
    </r>
  </si>
  <si>
    <t>Melastomataceae</t>
  </si>
  <si>
    <t>Pternandra rostrata</t>
  </si>
  <si>
    <t>Garcinia parfivolia</t>
  </si>
  <si>
    <t>Campnosperma auriculata</t>
  </si>
  <si>
    <t>Terentang</t>
  </si>
  <si>
    <t>DR, RW</t>
  </si>
  <si>
    <t>Asam Kandis</t>
  </si>
  <si>
    <t>Hevea brasiliensis</t>
  </si>
  <si>
    <t>Karet</t>
  </si>
  <si>
    <t>TB</t>
  </si>
  <si>
    <t>Timonius flavescens</t>
  </si>
  <si>
    <t>Kayu Ruan</t>
  </si>
  <si>
    <t>BKT;DR</t>
  </si>
  <si>
    <t>Nyatoh</t>
  </si>
  <si>
    <t>Palaquium rostratum</t>
  </si>
  <si>
    <t>Sapotaceae</t>
  </si>
  <si>
    <t>Mengketan</t>
  </si>
  <si>
    <t>Keterangan Status Konservasi :</t>
  </si>
  <si>
    <t>1. Status keterancaman menurut IUCN</t>
  </si>
  <si>
    <t>2. Dasar perlindungan dalam hukum Negara Republik Indonesia yaitu :</t>
  </si>
  <si>
    <t>UU: Undang-undang No. 5/1990 tentang Konservasi Sumber Daya Alam Hayati danEkosistemnya</t>
  </si>
  <si>
    <t>PP: Peraturan Pemerintan No. 7/1999 tentang Pengawetan Jenis Tumbuhan dan Satwa.</t>
  </si>
  <si>
    <t>3. Status konservasi menurut CITES yaitu :</t>
  </si>
  <si>
    <t>APP1 : Appendix 1 adalah daftar seluruh spesies tumbuhan dan satwa liar yang dilarang dalam segala bentuk perdagangan internasional.</t>
  </si>
  <si>
    <t>APP2 : Appendix 2 adalah daftar spesies yang tidak terancam kepunahan, tapi mungkin terancam punah bila perdagangan terus berlanjut tanpa adanya pengaturan.</t>
  </si>
  <si>
    <t>APP3 : Appendix 3 adalah daftar spesies tumbuhan dan satwa liar yang dilindungi di negara tertentu dalam batas-batas kawasan habitatnya.</t>
  </si>
  <si>
    <r>
      <t xml:space="preserve">EN: </t>
    </r>
    <r>
      <rPr>
        <i/>
        <sz val="8"/>
        <color theme="1"/>
        <rFont val="Times New Roman"/>
        <family val="1"/>
      </rPr>
      <t xml:space="preserve">Endangered </t>
    </r>
    <r>
      <rPr>
        <sz val="8"/>
        <color theme="1"/>
        <rFont val="Times New Roman"/>
        <family val="1"/>
      </rPr>
      <t xml:space="preserve">(Genting atau Terancam) NT: </t>
    </r>
    <r>
      <rPr>
        <i/>
        <sz val="8"/>
        <color theme="1"/>
        <rFont val="Times New Roman"/>
        <family val="1"/>
      </rPr>
      <t>Near Threatened</t>
    </r>
    <r>
      <rPr>
        <sz val="8"/>
        <color theme="1"/>
        <rFont val="Times New Roman"/>
        <family val="1"/>
      </rPr>
      <t xml:space="preserve"> (Hampir Terancam)</t>
    </r>
  </si>
  <si>
    <r>
      <t xml:space="preserve">VU: </t>
    </r>
    <r>
      <rPr>
        <i/>
        <sz val="8"/>
        <color theme="1"/>
        <rFont val="Times New Roman"/>
        <family val="1"/>
      </rPr>
      <t>Vulnerable</t>
    </r>
    <r>
      <rPr>
        <sz val="8"/>
        <color theme="1"/>
        <rFont val="Times New Roman"/>
        <family val="1"/>
      </rPr>
      <t xml:space="preserve"> (Rentan) LC: </t>
    </r>
    <r>
      <rPr>
        <i/>
        <sz val="8"/>
        <color theme="1"/>
        <rFont val="Times New Roman"/>
        <family val="1"/>
      </rPr>
      <t>Least Concern</t>
    </r>
    <r>
      <rPr>
        <sz val="8"/>
        <color theme="1"/>
        <rFont val="Times New Roman"/>
        <family val="1"/>
      </rPr>
      <t xml:space="preserve"> (Beresiko Rendah)</t>
    </r>
  </si>
  <si>
    <t>Keterangan:</t>
  </si>
  <si>
    <r>
      <t>Status tumbuh:</t>
    </r>
    <r>
      <rPr>
        <sz val="10"/>
        <color theme="1"/>
        <rFont val="Times New Roman"/>
        <family val="1"/>
      </rPr>
      <t xml:space="preserve"> TL: Terutama Liar; L: Liar; L&amp;B: Liar dan Budidaya; TB: Terutama Budidaya</t>
    </r>
  </si>
  <si>
    <r>
      <t>Keberadaan:</t>
    </r>
    <r>
      <rPr>
        <sz val="10"/>
        <color theme="1"/>
        <rFont val="Times New Roman"/>
        <family val="1"/>
      </rPr>
      <t xml:space="preserve"> SS: Sedikit Sekali; S: Sedikit; C: Cukup; B: Banyak; BS: Banyak Sekali</t>
    </r>
  </si>
  <si>
    <r>
      <t>Habitat:</t>
    </r>
    <r>
      <rPr>
        <sz val="10"/>
        <color theme="1"/>
        <rFont val="Times New Roman"/>
        <family val="1"/>
      </rPr>
      <t xml:space="preserve"> BKT: Perbukitan, DR: Dataran Rendah; HP: Hutan Pantai; RW: Hutan Rawa; MR: Hutan Manggrove</t>
    </r>
  </si>
  <si>
    <t>S</t>
  </si>
  <si>
    <t>C</t>
  </si>
  <si>
    <t>SB</t>
  </si>
  <si>
    <t>*Data diolah berdasarkan hasil pengamatan penelitian yang telah dilakukan</t>
  </si>
  <si>
    <t>Thymelaeaceae</t>
  </si>
  <si>
    <t>Gonystylus bancanus</t>
  </si>
  <si>
    <t>Namang/ramin</t>
  </si>
  <si>
    <t>SS</t>
  </si>
  <si>
    <t>Apocynaceae</t>
  </si>
  <si>
    <t>Dyera costulata</t>
  </si>
  <si>
    <t>Jelutung</t>
  </si>
  <si>
    <t>RW; DR</t>
  </si>
  <si>
    <t>Ingerophrynus quadriporcatus</t>
  </si>
  <si>
    <t>Family</t>
  </si>
  <si>
    <t>Bufonidae</t>
  </si>
  <si>
    <t>Rhacophoridae</t>
  </si>
  <si>
    <t>Ranidae</t>
  </si>
  <si>
    <t>Kongkang Gading</t>
  </si>
  <si>
    <t>Katak Pohon Garis</t>
  </si>
  <si>
    <t>Varanidae</t>
  </si>
  <si>
    <t>Varanus rudicollis</t>
  </si>
  <si>
    <t>Agamidae</t>
  </si>
  <si>
    <t>Lygosoma bowringii</t>
  </si>
  <si>
    <t>Scincidae</t>
  </si>
  <si>
    <t>Kadal Pohon Hijau</t>
  </si>
  <si>
    <t>Geoemydidae</t>
  </si>
  <si>
    <t>Pythonidae</t>
  </si>
  <si>
    <t>Gekkonidae</t>
  </si>
  <si>
    <t>Boiga dendrophila</t>
  </si>
  <si>
    <t>Colubridae</t>
  </si>
  <si>
    <t>Oligodon octolineatus</t>
  </si>
  <si>
    <t>Natricidae</t>
  </si>
  <si>
    <t>Sundasciurus tenuis</t>
  </si>
  <si>
    <t>Sciuridae</t>
  </si>
  <si>
    <t>Cercopithecidae</t>
  </si>
  <si>
    <t>Pteropodidae</t>
  </si>
  <si>
    <t>Rhinolophidae</t>
  </si>
  <si>
    <t>Tarsiidae</t>
  </si>
  <si>
    <t>Cynocephalidae</t>
  </si>
  <si>
    <t>Lorisidae</t>
  </si>
  <si>
    <t>Tupaiidae</t>
  </si>
  <si>
    <t>Ardeidae</t>
  </si>
  <si>
    <t>Laniidae</t>
  </si>
  <si>
    <t xml:space="preserve">Centropus bengalensis </t>
  </si>
  <si>
    <t>Cuculidae</t>
  </si>
  <si>
    <t>Dicaeidae</t>
  </si>
  <si>
    <t xml:space="preserve">Dicaeum trigonostigma </t>
  </si>
  <si>
    <t xml:space="preserve">Caprimulgus affinis </t>
  </si>
  <si>
    <t>Caprimulgidae</t>
  </si>
  <si>
    <t>Alcedinidae</t>
  </si>
  <si>
    <t xml:space="preserve">Meiglyptes tukki </t>
  </si>
  <si>
    <t>Picidae</t>
  </si>
  <si>
    <t xml:space="preserve">Picoides moluccensis </t>
  </si>
  <si>
    <t>Strigidae</t>
  </si>
  <si>
    <t xml:space="preserve">Otus rufescens </t>
  </si>
  <si>
    <t>Chloropseidae</t>
  </si>
  <si>
    <t xml:space="preserve">Chloropsis sonnerati </t>
  </si>
  <si>
    <t>Chloropsis cyanopogon</t>
  </si>
  <si>
    <t xml:space="preserve">Chloropsis cochinchinensis </t>
  </si>
  <si>
    <t xml:space="preserve">Orthotomus atrogularis </t>
  </si>
  <si>
    <t xml:space="preserve">Orthotomus ruficeps </t>
  </si>
  <si>
    <t xml:space="preserve">Aegithina tiphia </t>
  </si>
  <si>
    <t xml:space="preserve">Macronous ptilosus </t>
  </si>
  <si>
    <t>Phylloscopidae</t>
  </si>
  <si>
    <t>Sylviidae</t>
  </si>
  <si>
    <t>Aegithinidae</t>
  </si>
  <si>
    <t>Timaliidae</t>
  </si>
  <si>
    <t xml:space="preserve">Pycnonotus atriceps </t>
  </si>
  <si>
    <t>Pycnonotidae</t>
  </si>
  <si>
    <t xml:space="preserve">Chalcophaps indica </t>
  </si>
  <si>
    <t>Columbidae</t>
  </si>
  <si>
    <t>Turnix suscitator</t>
  </si>
  <si>
    <t>Turnicidae</t>
  </si>
  <si>
    <t>Tephrodornithidae</t>
  </si>
  <si>
    <t>Jinging Batu</t>
  </si>
  <si>
    <t xml:space="preserve">Phaenicophaeus curvirostris </t>
  </si>
  <si>
    <t xml:space="preserve">Phaenicophaeus chlorophaeus </t>
  </si>
  <si>
    <t xml:space="preserve">Pachycephala grisola </t>
  </si>
  <si>
    <t>Pachycephalidae</t>
  </si>
  <si>
    <t>Campephagidae</t>
  </si>
  <si>
    <t>Rallidae</t>
  </si>
  <si>
    <t>Chrysococcyx minutillus</t>
  </si>
  <si>
    <t>Chrysococcyx xanthorhynchus</t>
  </si>
  <si>
    <t>Hypothymis azurea</t>
  </si>
  <si>
    <t>Monarchidae</t>
  </si>
  <si>
    <t>Meropidae</t>
  </si>
  <si>
    <t>Merops philippinus</t>
  </si>
  <si>
    <t>Copsychus saularis</t>
  </si>
  <si>
    <t>Muscicapidae</t>
  </si>
  <si>
    <t xml:space="preserve">Harpactes diardii </t>
  </si>
  <si>
    <t>Trogonidae</t>
  </si>
  <si>
    <t>Nectariniidae</t>
  </si>
  <si>
    <t xml:space="preserve">Pycnonotus plumosus </t>
  </si>
  <si>
    <t xml:space="preserve">Nectarinia jugularis </t>
  </si>
  <si>
    <t xml:space="preserve">Aethopyga siparaja </t>
  </si>
  <si>
    <t xml:space="preserve">Nectarinia sperata </t>
  </si>
  <si>
    <t xml:space="preserve">Anthreptes malacensis </t>
  </si>
  <si>
    <t xml:space="preserve">Pycnonotus goiavier </t>
  </si>
  <si>
    <t xml:space="preserve">Pycnonotus simplex </t>
  </si>
  <si>
    <t xml:space="preserve">Pycnonotus brunneus </t>
  </si>
  <si>
    <t>Pittidae</t>
  </si>
  <si>
    <t>Pellorneidae</t>
  </si>
  <si>
    <t xml:space="preserve">Micropternus brachyurus </t>
  </si>
  <si>
    <t xml:space="preserve">Picus miniaceus </t>
  </si>
  <si>
    <t xml:space="preserve">Picus puniceus </t>
  </si>
  <si>
    <t xml:space="preserve">Prionochilus percussus </t>
  </si>
  <si>
    <t xml:space="preserve">Arachnothera longirostra </t>
  </si>
  <si>
    <t xml:space="preserve">Geopelia striata </t>
  </si>
  <si>
    <t xml:space="preserve">Treron vernans </t>
  </si>
  <si>
    <t xml:space="preserve">Coturnix chinensis </t>
  </si>
  <si>
    <t>Phasianidae</t>
  </si>
  <si>
    <t xml:space="preserve">Alcedo meninting </t>
  </si>
  <si>
    <t xml:space="preserve">Gerygone sulphurea </t>
  </si>
  <si>
    <t>Acanthizidae</t>
  </si>
  <si>
    <t xml:space="preserve">Lophura ignita </t>
  </si>
  <si>
    <t>Eurylaimidae</t>
  </si>
  <si>
    <t xml:space="preserve">Eurylaimus javanicus </t>
  </si>
  <si>
    <t xml:space="preserve">Pericrocotus flammeus </t>
  </si>
  <si>
    <t xml:space="preserve">Cyanoptila cyanomelana </t>
  </si>
  <si>
    <t xml:space="preserve">Muscicapa latirostris </t>
  </si>
  <si>
    <t>Pernis ptilorhynchus</t>
  </si>
  <si>
    <t>LC, AP2, UU, PP</t>
  </si>
  <si>
    <t>Accipitridae</t>
  </si>
  <si>
    <t>Dicruridae</t>
  </si>
  <si>
    <t>Eurostopodus temminckii</t>
  </si>
  <si>
    <t>Megalaimidae</t>
  </si>
  <si>
    <t xml:space="preserve">Megalaima australis </t>
  </si>
  <si>
    <t xml:space="preserve">Platysmurus leucopterus </t>
  </si>
  <si>
    <t xml:space="preserve">Streptopelia chinensis </t>
  </si>
  <si>
    <t xml:space="preserve">Hemiprocne longipennis </t>
  </si>
  <si>
    <t xml:space="preserve">Stachyris erythroptera </t>
  </si>
  <si>
    <t xml:space="preserve">Stachyris maculata </t>
  </si>
  <si>
    <t>Corvidae</t>
  </si>
  <si>
    <t>Hemiprocnidae</t>
  </si>
  <si>
    <t>Cacomantis sepulcralis</t>
  </si>
  <si>
    <t>Kera ekor panjang</t>
  </si>
  <si>
    <t>Lutung kelabu</t>
  </si>
  <si>
    <t>Kubung malaya</t>
  </si>
  <si>
    <t>Kukang bukang</t>
  </si>
  <si>
    <t>Kalong besar</t>
  </si>
  <si>
    <t>Kelalawar ladam lampet kecil</t>
  </si>
  <si>
    <t>Kelalawar ladam lampet kuning</t>
  </si>
  <si>
    <t>Bajing bancirot</t>
  </si>
  <si>
    <t>Bajing kelapa</t>
  </si>
  <si>
    <t>Bajing kerdil telinga hitam</t>
  </si>
  <si>
    <t>Jelarang bilalang</t>
  </si>
  <si>
    <t>Krabuku ingkat/Mentilin</t>
  </si>
  <si>
    <t>Tupai akar</t>
  </si>
  <si>
    <t>Bangkong rawa</t>
  </si>
  <si>
    <t>Kodok rawa gambut</t>
  </si>
  <si>
    <t>Kongkang gading</t>
  </si>
  <si>
    <t>Kongkang racun</t>
  </si>
  <si>
    <t>Katak jam pasir</t>
  </si>
  <si>
    <t>Katak pohon garis</t>
  </si>
  <si>
    <t>Bunglon hijau</t>
  </si>
  <si>
    <t>Cicak terbang</t>
  </si>
  <si>
    <t>Ular cincin emas</t>
  </si>
  <si>
    <t>Ular kukri bergaris delapan</t>
  </si>
  <si>
    <t>Ular pucuk</t>
  </si>
  <si>
    <t>Ular tali</t>
  </si>
  <si>
    <t>Kura-kura daun</t>
  </si>
  <si>
    <t>Ular segitiga merah</t>
  </si>
  <si>
    <t>Sanca batik</t>
  </si>
  <si>
    <t>Kadal bowring</t>
  </si>
  <si>
    <t>Kadal kebun</t>
  </si>
  <si>
    <t>Kadal matahari sisik kasar</t>
  </si>
  <si>
    <t>Kadal pohon hijau</t>
  </si>
  <si>
    <t>Biawak leher kasar</t>
  </si>
  <si>
    <t>Remetuk laut</t>
  </si>
  <si>
    <t>Sikep madu asia</t>
  </si>
  <si>
    <t>Cipoh jantung</t>
  </si>
  <si>
    <t>Cipoh kacat</t>
  </si>
  <si>
    <t>Cekakak belukar</t>
  </si>
  <si>
    <t>Cekakak hutan melayu</t>
  </si>
  <si>
    <t>Cekakak merah</t>
  </si>
  <si>
    <t>Cekakak pipi hitam</t>
  </si>
  <si>
    <t>Cekakak sungai</t>
  </si>
  <si>
    <t>Pekaka emas</t>
  </si>
  <si>
    <t>Raja udang meninting</t>
  </si>
  <si>
    <t>Udang punggung merah</t>
  </si>
  <si>
    <t>Bambangan coklat</t>
  </si>
  <si>
    <t>Kowak melayu</t>
  </si>
  <si>
    <t>Kapasan kemiri</t>
  </si>
  <si>
    <t>Sepah hutan</t>
  </si>
  <si>
    <t>Sepah kecil</t>
  </si>
  <si>
    <t>Cabak kota</t>
  </si>
  <si>
    <t>Taktarau melayu</t>
  </si>
  <si>
    <t>Cica daun besar</t>
  </si>
  <si>
    <t>Cica daun kecil</t>
  </si>
  <si>
    <t>Cica daun sayap biru</t>
  </si>
  <si>
    <t>Delimukan zambrud</t>
  </si>
  <si>
    <t>Perkutut jawa</t>
  </si>
  <si>
    <t>Punai gading</t>
  </si>
  <si>
    <t>Tekukur biasa</t>
  </si>
  <si>
    <t>Tangkar kambing</t>
  </si>
  <si>
    <t>Bubut alang-lang</t>
  </si>
  <si>
    <t>Kadalan birah</t>
  </si>
  <si>
    <t>Kadalan saweh</t>
  </si>
  <si>
    <t>Kadalan selaya</t>
  </si>
  <si>
    <t>Kedasi laut</t>
  </si>
  <si>
    <t>Kedasi ungu</t>
  </si>
  <si>
    <t>Wiwik kelabu</t>
  </si>
  <si>
    <t>Wiwik lurik</t>
  </si>
  <si>
    <t>Wiwik uncuing</t>
  </si>
  <si>
    <t>Cabai bunga api</t>
  </si>
  <si>
    <t>Cabai rimba</t>
  </si>
  <si>
    <t>Pentis kumbang</t>
  </si>
  <si>
    <t>Pentis pelangi</t>
  </si>
  <si>
    <t>Srigunting batu</t>
  </si>
  <si>
    <t>Sempur hujan darat</t>
  </si>
  <si>
    <t>Sempur hujan rimba</t>
  </si>
  <si>
    <t>Tepekong jambul</t>
  </si>
  <si>
    <t>Bentet kelabu</t>
  </si>
  <si>
    <t>Bentet loreng</t>
  </si>
  <si>
    <t>Takur tutut</t>
  </si>
  <si>
    <t>Takur ungkut-ungkut</t>
  </si>
  <si>
    <t>Kirik-kirik biru</t>
  </si>
  <si>
    <t>Kirik-kirik senja</t>
  </si>
  <si>
    <t>Kehicap ranting</t>
  </si>
  <si>
    <t>Seriwang asia</t>
  </si>
  <si>
    <t>Kucica kampung</t>
  </si>
  <si>
    <t>Sikatan biru-Putih</t>
  </si>
  <si>
    <t>Sikatan bubik</t>
  </si>
  <si>
    <t>Sikatan emas</t>
  </si>
  <si>
    <t>Sikatan mugimaki</t>
  </si>
  <si>
    <t>Sikatan sisi-gelap</t>
  </si>
  <si>
    <t>Madu bakau</t>
  </si>
  <si>
    <t>Madu belukar</t>
  </si>
  <si>
    <t>Madu kelapa</t>
  </si>
  <si>
    <t>Madu pengantin</t>
  </si>
  <si>
    <t>Madu rimba</t>
  </si>
  <si>
    <t>Madu sepah Raja</t>
  </si>
  <si>
    <t>Madu sriganti</t>
  </si>
  <si>
    <t>Pijantung kecil</t>
  </si>
  <si>
    <t>Kancilan bakau</t>
  </si>
  <si>
    <t>Pelanduk dada putih</t>
  </si>
  <si>
    <t>Puyuh batu</t>
  </si>
  <si>
    <t>Puyuh senggayan</t>
  </si>
  <si>
    <t>Sempidan biru</t>
  </si>
  <si>
    <t>Celadi badok</t>
  </si>
  <si>
    <t>Celadi tilik</t>
  </si>
  <si>
    <t>Pelatuk kijang</t>
  </si>
  <si>
    <t>Pelatuk merah</t>
  </si>
  <si>
    <t>Pelatuk sayap merah</t>
  </si>
  <si>
    <t>Paok bakau</t>
  </si>
  <si>
    <t>Paok hijau</t>
  </si>
  <si>
    <t>Cucak kurincang</t>
  </si>
  <si>
    <t>Empuloh paruh kait</t>
  </si>
  <si>
    <t>Merbah belukar</t>
  </si>
  <si>
    <t>Merbah cerucuk</t>
  </si>
  <si>
    <t>Merbah corok-corok</t>
  </si>
  <si>
    <t>Merbah mata merah</t>
  </si>
  <si>
    <t>Kareo padi</t>
  </si>
  <si>
    <t>Tikusan celuring</t>
  </si>
  <si>
    <t>Celepuk merah</t>
  </si>
  <si>
    <t>Celepuk reban</t>
  </si>
  <si>
    <t>Cinenen belukar</t>
  </si>
  <si>
    <t>Cinenen kelabu</t>
  </si>
  <si>
    <t>Jinging batu</t>
  </si>
  <si>
    <t>Ciung air borneo</t>
  </si>
  <si>
    <t>Ciung air pongpong</t>
  </si>
  <si>
    <t>Tepus merbah sampah</t>
  </si>
  <si>
    <t>Tepus tungir merah</t>
  </si>
  <si>
    <t>Luntur diard</t>
  </si>
  <si>
    <t>Luntur putri</t>
  </si>
  <si>
    <t>Gemak loreng</t>
  </si>
  <si>
    <t>Rhinolophus trifoiliatus</t>
  </si>
  <si>
    <t>Amfibi</t>
  </si>
  <si>
    <t>Reptil</t>
  </si>
  <si>
    <t>Burung</t>
  </si>
  <si>
    <t>Mamalia</t>
  </si>
  <si>
    <t>Jenis Fauna</t>
  </si>
  <si>
    <t>Famili</t>
  </si>
  <si>
    <t>Spesies</t>
  </si>
  <si>
    <t>%</t>
  </si>
  <si>
    <t>Least Concern</t>
  </si>
  <si>
    <t>Near Threatened</t>
  </si>
  <si>
    <t>Vulnerable</t>
  </si>
  <si>
    <t>Not Evaluated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</si>
</sst>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3" fillId="0" borderId="1" xfId="0" applyFont="1" applyBorder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0" fontId="7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/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1" xfId="0" applyFont="1" applyBorder="1"/>
    <xf numFmtId="0" fontId="1" fillId="0" borderId="1" xfId="1" applyFont="1" applyBorder="1"/>
    <xf numFmtId="0" fontId="6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1" fillId="0" borderId="1" xfId="0" applyNumberFormat="1" applyFont="1" applyBorder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4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5" xfId="1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36811023622047"/>
          <c:y val="5.0925925925925923E-2"/>
          <c:w val="0.7618611111111111"/>
          <c:h val="0.733726305045202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IUCN Fauna'!$H$3</c:f>
              <c:strCache>
                <c:ptCount val="1"/>
                <c:pt idx="0">
                  <c:v>Amfibi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'Data IUCN Fauna'!$I$2:$L$2</c:f>
              <c:strCache>
                <c:ptCount val="4"/>
                <c:pt idx="0">
                  <c:v>Least Concern</c:v>
                </c:pt>
                <c:pt idx="1">
                  <c:v>Near Threatened</c:v>
                </c:pt>
                <c:pt idx="2">
                  <c:v>Vulnerable</c:v>
                </c:pt>
                <c:pt idx="3">
                  <c:v>Not Evaluated</c:v>
                </c:pt>
              </c:strCache>
            </c:strRef>
          </c:cat>
          <c:val>
            <c:numRef>
              <c:f>'Data IUCN Fauna'!$I$3:$L$3</c:f>
              <c:numCache>
                <c:formatCode>General</c:formatCode>
                <c:ptCount val="4"/>
                <c:pt idx="0">
                  <c:v>6</c:v>
                </c:pt>
              </c:numCache>
            </c:numRef>
          </c:val>
        </c:ser>
        <c:ser>
          <c:idx val="1"/>
          <c:order val="1"/>
          <c:tx>
            <c:strRef>
              <c:f>'Data IUCN Fauna'!$H$4</c:f>
              <c:strCache>
                <c:ptCount val="1"/>
                <c:pt idx="0">
                  <c:v>Reptil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'Data IUCN Fauna'!$I$2:$L$2</c:f>
              <c:strCache>
                <c:ptCount val="4"/>
                <c:pt idx="0">
                  <c:v>Least Concern</c:v>
                </c:pt>
                <c:pt idx="1">
                  <c:v>Near Threatened</c:v>
                </c:pt>
                <c:pt idx="2">
                  <c:v>Vulnerable</c:v>
                </c:pt>
                <c:pt idx="3">
                  <c:v>Not Evaluated</c:v>
                </c:pt>
              </c:strCache>
            </c:strRef>
          </c:cat>
          <c:val>
            <c:numRef>
              <c:f>'Data IUCN Fauna'!$I$4:$L$4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'Data IUCN Fauna'!$H$5</c:f>
              <c:strCache>
                <c:ptCount val="1"/>
                <c:pt idx="0">
                  <c:v>Burung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'Data IUCN Fauna'!$I$2:$L$2</c:f>
              <c:strCache>
                <c:ptCount val="4"/>
                <c:pt idx="0">
                  <c:v>Least Concern</c:v>
                </c:pt>
                <c:pt idx="1">
                  <c:v>Near Threatened</c:v>
                </c:pt>
                <c:pt idx="2">
                  <c:v>Vulnerable</c:v>
                </c:pt>
                <c:pt idx="3">
                  <c:v>Not Evaluated</c:v>
                </c:pt>
              </c:strCache>
            </c:strRef>
          </c:cat>
          <c:val>
            <c:numRef>
              <c:f>'Data IUCN Fauna'!$I$5:$L$5</c:f>
              <c:numCache>
                <c:formatCode>General</c:formatCode>
                <c:ptCount val="4"/>
                <c:pt idx="0">
                  <c:v>77</c:v>
                </c:pt>
                <c:pt idx="1">
                  <c:v>20</c:v>
                </c:pt>
                <c:pt idx="2">
                  <c:v>2</c:v>
                </c:pt>
              </c:numCache>
            </c:numRef>
          </c:val>
        </c:ser>
        <c:ser>
          <c:idx val="3"/>
          <c:order val="3"/>
          <c:tx>
            <c:strRef>
              <c:f>'Data IUCN Fauna'!$H$6</c:f>
              <c:strCache>
                <c:ptCount val="1"/>
                <c:pt idx="0">
                  <c:v>Mamalia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'Data IUCN Fauna'!$I$2:$L$2</c:f>
              <c:strCache>
                <c:ptCount val="4"/>
                <c:pt idx="0">
                  <c:v>Least Concern</c:v>
                </c:pt>
                <c:pt idx="1">
                  <c:v>Near Threatened</c:v>
                </c:pt>
                <c:pt idx="2">
                  <c:v>Vulnerable</c:v>
                </c:pt>
                <c:pt idx="3">
                  <c:v>Not Evaluated</c:v>
                </c:pt>
              </c:strCache>
            </c:strRef>
          </c:cat>
          <c:val>
            <c:numRef>
              <c:f>'Data IUCN Fauna'!$I$6:$L$6</c:f>
              <c:numCache>
                <c:formatCode>General</c:formatCode>
                <c:ptCount val="4"/>
                <c:pt idx="0">
                  <c:v>7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77696"/>
        <c:axId val="83279872"/>
      </c:barChart>
      <c:catAx>
        <c:axId val="832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Category</a:t>
                </a:r>
                <a:r>
                  <a:rPr lang="en-US" b="0" baseline="0">
                    <a:latin typeface="Times New Roman" pitchFamily="18" charset="0"/>
                    <a:cs typeface="Times New Roman" pitchFamily="18" charset="0"/>
                  </a:rPr>
                  <a:t> Conservation</a:t>
                </a:r>
                <a:endParaRPr lang="en-US" b="0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0.37250699912510937"/>
              <c:y val="0.89351815398075241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83279872"/>
        <c:crosses val="autoZero"/>
        <c:auto val="1"/>
        <c:lblAlgn val="ctr"/>
        <c:lblOffset val="100"/>
        <c:noMultiLvlLbl val="0"/>
      </c:catAx>
      <c:valAx>
        <c:axId val="832798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Total</a:t>
                </a:r>
                <a:r>
                  <a:rPr lang="en-US" b="0" baseline="0">
                    <a:latin typeface="Times New Roman" pitchFamily="18" charset="0"/>
                    <a:cs typeface="Times New Roman" pitchFamily="18" charset="0"/>
                  </a:rPr>
                  <a:t> species</a:t>
                </a:r>
                <a:endParaRPr lang="en-US" b="0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2.4180664916885388E-2"/>
              <c:y val="0.2823953776611257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83277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67366579177615"/>
          <c:y val="0.22255395158938465"/>
          <c:w val="0.14310411198600176"/>
          <c:h val="0.31415135608048994"/>
        </c:manualLayout>
      </c:layout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419100</xdr:colOff>
      <xdr:row>7</xdr:row>
      <xdr:rowOff>28575</xdr:rowOff>
    </xdr:from>
    <xdr:to>
      <xdr:col>19</xdr:col>
      <xdr:colOff>114300</xdr:colOff>
      <xdr:row>21</xdr:row>
      <xdr:rowOff>104775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d.wikipedia.org/w/index.php?title=Agamidae&amp;action=edit&amp;redlink=1" TargetMode="External"/><Relationship Id="rId13" Type="http://schemas.openxmlformats.org/officeDocument/2006/relationships/hyperlink" Target="https://id.wikipedia.org/w/index.php?title=Scincidae&amp;action=edit&amp;redlink=1" TargetMode="External"/><Relationship Id="rId18" Type="http://schemas.openxmlformats.org/officeDocument/2006/relationships/hyperlink" Target="https://id.wikipedia.org/wiki/Colubridae" TargetMode="External"/><Relationship Id="rId3" Type="http://schemas.openxmlformats.org/officeDocument/2006/relationships/hyperlink" Target="https://id.wikipedia.org/w/index.php?title=Rhacophoridae&amp;action=edit&amp;redlink=1" TargetMode="External"/><Relationship Id="rId21" Type="http://schemas.openxmlformats.org/officeDocument/2006/relationships/hyperlink" Target="https://id.wikipedia.org/wiki/Colubridae" TargetMode="External"/><Relationship Id="rId7" Type="http://schemas.openxmlformats.org/officeDocument/2006/relationships/hyperlink" Target="https://id.wikipedia.org/wiki/Varanidae" TargetMode="External"/><Relationship Id="rId12" Type="http://schemas.openxmlformats.org/officeDocument/2006/relationships/hyperlink" Target="https://id.wikipedia.org/w/index.php?title=Scincidae&amp;action=edit&amp;redlink=1" TargetMode="External"/><Relationship Id="rId17" Type="http://schemas.openxmlformats.org/officeDocument/2006/relationships/hyperlink" Target="https://id.wikipedia.org/wiki/Colubridae" TargetMode="External"/><Relationship Id="rId2" Type="http://schemas.openxmlformats.org/officeDocument/2006/relationships/hyperlink" Target="https://id.wikipedia.org/w/index.php?title=Rhacophoridae&amp;action=edit&amp;redlink=1" TargetMode="External"/><Relationship Id="rId16" Type="http://schemas.openxmlformats.org/officeDocument/2006/relationships/hyperlink" Target="https://id.wikipedia.org/wiki/Gekkonidae" TargetMode="External"/><Relationship Id="rId20" Type="http://schemas.openxmlformats.org/officeDocument/2006/relationships/hyperlink" Target="https://id.wikipedia.org/wiki/Natricidae" TargetMode="External"/><Relationship Id="rId1" Type="http://schemas.openxmlformats.org/officeDocument/2006/relationships/hyperlink" Target="https://id.wikipedia.org/w/index.php?title=Bufonidae&amp;action=edit&amp;redlink=1" TargetMode="External"/><Relationship Id="rId6" Type="http://schemas.openxmlformats.org/officeDocument/2006/relationships/hyperlink" Target="https://id.wikipedia.org/wiki/Varanidae" TargetMode="External"/><Relationship Id="rId11" Type="http://schemas.openxmlformats.org/officeDocument/2006/relationships/hyperlink" Target="https://id.wikipedia.org/w/index.php?title=Scincidae&amp;action=edit&amp;redlink=1" TargetMode="External"/><Relationship Id="rId5" Type="http://schemas.openxmlformats.org/officeDocument/2006/relationships/hyperlink" Target="https://id.wikipedia.org/w/index.php?title=Ranidae&amp;action=edit&amp;redlink=1" TargetMode="External"/><Relationship Id="rId15" Type="http://schemas.openxmlformats.org/officeDocument/2006/relationships/hyperlink" Target="https://id.wikipedia.org/wiki/Python" TargetMode="External"/><Relationship Id="rId10" Type="http://schemas.openxmlformats.org/officeDocument/2006/relationships/hyperlink" Target="https://id.wikipedia.org/w/index.php?title=Scincidae&amp;action=edit&amp;redlink=1" TargetMode="External"/><Relationship Id="rId19" Type="http://schemas.openxmlformats.org/officeDocument/2006/relationships/hyperlink" Target="https://id.wikipedia.org/wiki/Colubridae" TargetMode="External"/><Relationship Id="rId4" Type="http://schemas.openxmlformats.org/officeDocument/2006/relationships/hyperlink" Target="https://id.wikipedia.org/w/index.php?title=Ranidae&amp;action=edit&amp;redlink=1" TargetMode="External"/><Relationship Id="rId9" Type="http://schemas.openxmlformats.org/officeDocument/2006/relationships/hyperlink" Target="https://id.wikipedia.org/w/index.php?title=Agamidae&amp;action=edit&amp;redlink=1" TargetMode="External"/><Relationship Id="rId14" Type="http://schemas.openxmlformats.org/officeDocument/2006/relationships/hyperlink" Target="https://id.wikipedia.org/w/index.php?title=Geoemydidae&amp;action=edit&amp;redlink=1" TargetMode="External"/><Relationship Id="rId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id.wikipedia.org/wiki/Apocynacea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id.wikipedia.org/wiki/Python" TargetMode="External"/><Relationship Id="rId3" Type="http://schemas.openxmlformats.org/officeDocument/2006/relationships/hyperlink" Target="https://id.wikipedia.org/w/index.php?title=Ranidae&amp;action=edit&amp;redlink=1" TargetMode="External"/><Relationship Id="rId7" Type="http://schemas.openxmlformats.org/officeDocument/2006/relationships/hyperlink" Target="https://id.wikipedia.org/w/index.php?title=Geoemydidae&amp;action=edit&amp;redlink=1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id.wikipedia.org/w/index.php?title=Rhacophoridae&amp;action=edit&amp;redlink=1" TargetMode="External"/><Relationship Id="rId1" Type="http://schemas.openxmlformats.org/officeDocument/2006/relationships/hyperlink" Target="https://id.wikipedia.org/w/index.php?title=Bufonidae&amp;action=edit&amp;redlink=1" TargetMode="External"/><Relationship Id="rId6" Type="http://schemas.openxmlformats.org/officeDocument/2006/relationships/hyperlink" Target="https://id.wikipedia.org/w/index.php?title=Scincidae&amp;action=edit&amp;redlink=1" TargetMode="External"/><Relationship Id="rId11" Type="http://schemas.openxmlformats.org/officeDocument/2006/relationships/hyperlink" Target="https://id.wikipedia.org/wiki/Natricidae" TargetMode="External"/><Relationship Id="rId5" Type="http://schemas.openxmlformats.org/officeDocument/2006/relationships/hyperlink" Target="https://id.wikipedia.org/w/index.php?title=Agamidae&amp;action=edit&amp;redlink=1" TargetMode="External"/><Relationship Id="rId10" Type="http://schemas.openxmlformats.org/officeDocument/2006/relationships/hyperlink" Target="https://id.wikipedia.org/wiki/Colubridae" TargetMode="External"/><Relationship Id="rId4" Type="http://schemas.openxmlformats.org/officeDocument/2006/relationships/hyperlink" Target="https://id.wikipedia.org/wiki/Varanidae" TargetMode="External"/><Relationship Id="rId9" Type="http://schemas.openxmlformats.org/officeDocument/2006/relationships/hyperlink" Target="https://id.wikipedia.org/wiki/Gekkonida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2"/>
  <sheetViews>
    <sheetView topLeftCell="A198" workbookViewId="0">
      <selection activeCell="B32" sqref="B32:B130"/>
    </sheetView>
  </sheetViews>
  <sheetFormatPr defaultRowHeight="15" x14ac:dyDescent="0.25"/>
  <cols>
    <col min="1" max="1" width="5" style="1" customWidth="1"/>
    <col min="2" max="2" width="26" style="1" customWidth="1"/>
    <col min="3" max="3" width="24.85546875" style="1" customWidth="1"/>
    <col min="4" max="4" width="36.28515625" style="1" customWidth="1"/>
    <col min="5" max="5" width="15.42578125" style="1" customWidth="1"/>
    <col min="6" max="6" width="18.140625" style="1" customWidth="1"/>
    <col min="7" max="16384" width="9.140625" style="1"/>
  </cols>
  <sheetData>
    <row r="2" spans="1:7" x14ac:dyDescent="0.25">
      <c r="A2" s="52" t="s">
        <v>310</v>
      </c>
      <c r="B2" s="53"/>
      <c r="C2" s="53"/>
      <c r="D2" s="53"/>
      <c r="E2" s="53"/>
      <c r="F2" s="57" t="s">
        <v>503</v>
      </c>
    </row>
    <row r="3" spans="1:7" x14ac:dyDescent="0.25">
      <c r="A3" s="9" t="s">
        <v>0</v>
      </c>
      <c r="B3" s="9" t="s">
        <v>1</v>
      </c>
      <c r="C3" s="9" t="s">
        <v>2</v>
      </c>
      <c r="D3" s="9" t="s">
        <v>3</v>
      </c>
      <c r="E3" s="37" t="s">
        <v>4</v>
      </c>
      <c r="F3" s="57"/>
    </row>
    <row r="4" spans="1:7" x14ac:dyDescent="0.25">
      <c r="A4" s="10">
        <v>1</v>
      </c>
      <c r="B4" s="11" t="s">
        <v>6</v>
      </c>
      <c r="C4" s="11" t="s">
        <v>10</v>
      </c>
      <c r="D4" s="12" t="s">
        <v>502</v>
      </c>
      <c r="E4" s="39" t="s">
        <v>20</v>
      </c>
      <c r="F4" s="41" t="s">
        <v>504</v>
      </c>
    </row>
    <row r="5" spans="1:7" x14ac:dyDescent="0.25">
      <c r="A5" s="10">
        <v>2</v>
      </c>
      <c r="B5" s="11" t="s">
        <v>7</v>
      </c>
      <c r="C5" s="11" t="s">
        <v>11</v>
      </c>
      <c r="D5" s="12" t="s">
        <v>16</v>
      </c>
      <c r="E5" s="39" t="s">
        <v>20</v>
      </c>
      <c r="F5" s="41" t="s">
        <v>505</v>
      </c>
    </row>
    <row r="6" spans="1:7" x14ac:dyDescent="0.25">
      <c r="A6" s="10">
        <v>3</v>
      </c>
      <c r="B6" s="11" t="s">
        <v>508</v>
      </c>
      <c r="C6" s="11" t="s">
        <v>14</v>
      </c>
      <c r="D6" s="12" t="s">
        <v>19</v>
      </c>
      <c r="E6" s="39" t="s">
        <v>20</v>
      </c>
      <c r="F6" s="41" t="s">
        <v>505</v>
      </c>
    </row>
    <row r="7" spans="1:7" x14ac:dyDescent="0.25">
      <c r="A7" s="10">
        <v>4</v>
      </c>
      <c r="B7" s="11" t="s">
        <v>5</v>
      </c>
      <c r="C7" s="11" t="s">
        <v>9</v>
      </c>
      <c r="D7" s="12" t="s">
        <v>15</v>
      </c>
      <c r="E7" s="39" t="s">
        <v>20</v>
      </c>
      <c r="F7" s="40" t="s">
        <v>504</v>
      </c>
    </row>
    <row r="8" spans="1:7" x14ac:dyDescent="0.25">
      <c r="A8" s="10">
        <v>5</v>
      </c>
      <c r="B8" s="11" t="s">
        <v>507</v>
      </c>
      <c r="C8" s="11" t="s">
        <v>13</v>
      </c>
      <c r="D8" s="12" t="s">
        <v>18</v>
      </c>
      <c r="E8" s="39" t="s">
        <v>20</v>
      </c>
      <c r="F8" s="41" t="s">
        <v>506</v>
      </c>
    </row>
    <row r="9" spans="1:7" x14ac:dyDescent="0.25">
      <c r="A9" s="10">
        <v>6</v>
      </c>
      <c r="B9" s="11" t="s">
        <v>8</v>
      </c>
      <c r="C9" s="11" t="s">
        <v>12</v>
      </c>
      <c r="D9" s="12" t="s">
        <v>17</v>
      </c>
      <c r="E9" s="39" t="s">
        <v>20</v>
      </c>
      <c r="F9" s="41" t="s">
        <v>506</v>
      </c>
    </row>
    <row r="10" spans="1:7" x14ac:dyDescent="0.25">
      <c r="A10" s="13"/>
      <c r="B10" s="13"/>
      <c r="C10" s="13"/>
      <c r="D10" s="13"/>
      <c r="E10" s="13"/>
      <c r="F10" s="2"/>
      <c r="G10" s="2"/>
    </row>
    <row r="11" spans="1:7" x14ac:dyDescent="0.25">
      <c r="A11" s="54" t="s">
        <v>309</v>
      </c>
      <c r="B11" s="55"/>
      <c r="C11" s="55"/>
      <c r="D11" s="55"/>
      <c r="E11" s="55"/>
      <c r="F11" s="57" t="s">
        <v>503</v>
      </c>
    </row>
    <row r="12" spans="1:7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38" t="s">
        <v>4</v>
      </c>
      <c r="F12" s="57"/>
    </row>
    <row r="13" spans="1:7" x14ac:dyDescent="0.25">
      <c r="A13" s="10">
        <v>1</v>
      </c>
      <c r="B13" s="11" t="s">
        <v>27</v>
      </c>
      <c r="C13" s="11" t="s">
        <v>43</v>
      </c>
      <c r="D13" s="12" t="s">
        <v>58</v>
      </c>
      <c r="E13" s="39" t="s">
        <v>20</v>
      </c>
      <c r="F13" s="41" t="s">
        <v>509</v>
      </c>
    </row>
    <row r="14" spans="1:7" x14ac:dyDescent="0.25">
      <c r="A14" s="10">
        <v>2</v>
      </c>
      <c r="B14" s="11" t="s">
        <v>28</v>
      </c>
      <c r="C14" s="11" t="s">
        <v>44</v>
      </c>
      <c r="D14" s="12" t="s">
        <v>510</v>
      </c>
      <c r="E14" s="39" t="s">
        <v>64</v>
      </c>
      <c r="F14" s="41" t="s">
        <v>509</v>
      </c>
    </row>
    <row r="15" spans="1:7" x14ac:dyDescent="0.25">
      <c r="A15" s="10">
        <v>3</v>
      </c>
      <c r="B15" s="11" t="s">
        <v>23</v>
      </c>
      <c r="C15" s="11" t="s">
        <v>38</v>
      </c>
      <c r="D15" s="12" t="s">
        <v>54</v>
      </c>
      <c r="E15" s="39" t="s">
        <v>64</v>
      </c>
      <c r="F15" s="41" t="s">
        <v>511</v>
      </c>
    </row>
    <row r="16" spans="1:7" x14ac:dyDescent="0.25">
      <c r="A16" s="10">
        <v>4</v>
      </c>
      <c r="B16" s="11" t="s">
        <v>22</v>
      </c>
      <c r="C16" s="11" t="s">
        <v>37</v>
      </c>
      <c r="D16" s="12" t="s">
        <v>53</v>
      </c>
      <c r="E16" s="39" t="s">
        <v>64</v>
      </c>
      <c r="F16" s="41" t="s">
        <v>511</v>
      </c>
    </row>
    <row r="17" spans="1:6" x14ac:dyDescent="0.25">
      <c r="A17" s="10">
        <v>5</v>
      </c>
      <c r="B17" s="11" t="s">
        <v>25</v>
      </c>
      <c r="C17" s="11" t="s">
        <v>41</v>
      </c>
      <c r="D17" s="12" t="s">
        <v>512</v>
      </c>
      <c r="E17" s="39" t="s">
        <v>64</v>
      </c>
      <c r="F17" s="41" t="s">
        <v>513</v>
      </c>
    </row>
    <row r="18" spans="1:6" x14ac:dyDescent="0.25">
      <c r="A18" s="10">
        <v>6</v>
      </c>
      <c r="B18" s="11" t="s">
        <v>24</v>
      </c>
      <c r="C18" s="11" t="s">
        <v>40</v>
      </c>
      <c r="D18" s="12" t="s">
        <v>56</v>
      </c>
      <c r="E18" s="39" t="s">
        <v>20</v>
      </c>
      <c r="F18" s="41" t="s">
        <v>513</v>
      </c>
    </row>
    <row r="19" spans="1:6" x14ac:dyDescent="0.25">
      <c r="A19" s="10">
        <v>7</v>
      </c>
      <c r="B19" s="11" t="s">
        <v>26</v>
      </c>
      <c r="C19" s="11" t="s">
        <v>42</v>
      </c>
      <c r="D19" s="12" t="s">
        <v>57</v>
      </c>
      <c r="E19" s="39" t="s">
        <v>64</v>
      </c>
      <c r="F19" s="41" t="s">
        <v>513</v>
      </c>
    </row>
    <row r="20" spans="1:6" x14ac:dyDescent="0.25">
      <c r="A20" s="10">
        <v>8</v>
      </c>
      <c r="B20" s="11" t="s">
        <v>514</v>
      </c>
      <c r="C20" s="11" t="s">
        <v>39</v>
      </c>
      <c r="D20" s="12" t="s">
        <v>55</v>
      </c>
      <c r="E20" s="39" t="s">
        <v>20</v>
      </c>
      <c r="F20" s="41" t="s">
        <v>513</v>
      </c>
    </row>
    <row r="21" spans="1:6" x14ac:dyDescent="0.25">
      <c r="A21" s="10">
        <v>9</v>
      </c>
      <c r="B21" s="11" t="s">
        <v>29</v>
      </c>
      <c r="C21" s="11" t="s">
        <v>45</v>
      </c>
      <c r="D21" s="12" t="s">
        <v>59</v>
      </c>
      <c r="E21" s="39" t="s">
        <v>65</v>
      </c>
      <c r="F21" s="41" t="s">
        <v>515</v>
      </c>
    </row>
    <row r="22" spans="1:6" x14ac:dyDescent="0.25">
      <c r="A22" s="10">
        <v>10</v>
      </c>
      <c r="B22" s="11" t="s">
        <v>35</v>
      </c>
      <c r="C22" s="11" t="s">
        <v>51</v>
      </c>
      <c r="D22" s="12" t="s">
        <v>63</v>
      </c>
      <c r="E22" s="39" t="s">
        <v>66</v>
      </c>
      <c r="F22" s="41" t="s">
        <v>516</v>
      </c>
    </row>
    <row r="23" spans="1:6" x14ac:dyDescent="0.25">
      <c r="A23" s="10">
        <v>11</v>
      </c>
      <c r="B23" s="11" t="s">
        <v>21</v>
      </c>
      <c r="C23" s="11" t="s">
        <v>36</v>
      </c>
      <c r="D23" s="12" t="s">
        <v>52</v>
      </c>
      <c r="E23" s="39" t="s">
        <v>64</v>
      </c>
      <c r="F23" s="41" t="s">
        <v>517</v>
      </c>
    </row>
    <row r="24" spans="1:6" x14ac:dyDescent="0.25">
      <c r="A24" s="10">
        <v>12</v>
      </c>
      <c r="B24" s="11" t="s">
        <v>30</v>
      </c>
      <c r="C24" s="11" t="s">
        <v>46</v>
      </c>
      <c r="D24" s="12" t="s">
        <v>518</v>
      </c>
      <c r="E24" s="39" t="s">
        <v>64</v>
      </c>
      <c r="F24" s="41" t="s">
        <v>519</v>
      </c>
    </row>
    <row r="25" spans="1:6" x14ac:dyDescent="0.25">
      <c r="A25" s="10">
        <v>13</v>
      </c>
      <c r="B25" s="11" t="s">
        <v>33</v>
      </c>
      <c r="C25" s="11" t="s">
        <v>49</v>
      </c>
      <c r="D25" s="12" t="s">
        <v>520</v>
      </c>
      <c r="E25" s="39" t="s">
        <v>64</v>
      </c>
      <c r="F25" s="41" t="s">
        <v>519</v>
      </c>
    </row>
    <row r="26" spans="1:6" x14ac:dyDescent="0.25">
      <c r="A26" s="10">
        <v>14</v>
      </c>
      <c r="B26" s="11" t="s">
        <v>34</v>
      </c>
      <c r="C26" s="11" t="s">
        <v>50</v>
      </c>
      <c r="D26" s="12" t="s">
        <v>62</v>
      </c>
      <c r="E26" s="39" t="s">
        <v>64</v>
      </c>
      <c r="F26" s="41" t="s">
        <v>519</v>
      </c>
    </row>
    <row r="27" spans="1:6" x14ac:dyDescent="0.25">
      <c r="A27" s="10">
        <v>15</v>
      </c>
      <c r="B27" s="11" t="s">
        <v>31</v>
      </c>
      <c r="C27" s="11" t="s">
        <v>47</v>
      </c>
      <c r="D27" s="12" t="s">
        <v>60</v>
      </c>
      <c r="E27" s="39" t="s">
        <v>64</v>
      </c>
      <c r="F27" s="41" t="s">
        <v>521</v>
      </c>
    </row>
    <row r="28" spans="1:6" x14ac:dyDescent="0.25">
      <c r="A28" s="10">
        <v>16</v>
      </c>
      <c r="B28" s="11" t="s">
        <v>32</v>
      </c>
      <c r="C28" s="11" t="s">
        <v>48</v>
      </c>
      <c r="D28" s="12" t="s">
        <v>61</v>
      </c>
      <c r="E28" s="39" t="s">
        <v>64</v>
      </c>
      <c r="F28" s="41" t="s">
        <v>519</v>
      </c>
    </row>
    <row r="29" spans="1:6" x14ac:dyDescent="0.25">
      <c r="A29" s="13"/>
      <c r="B29" s="13"/>
      <c r="C29" s="13"/>
      <c r="D29" s="13"/>
      <c r="E29" s="42"/>
      <c r="F29" s="40"/>
    </row>
    <row r="30" spans="1:6" x14ac:dyDescent="0.25">
      <c r="A30" s="54" t="s">
        <v>308</v>
      </c>
      <c r="B30" s="56"/>
      <c r="C30" s="56"/>
      <c r="D30" s="56"/>
      <c r="E30" s="56"/>
      <c r="F30" s="58" t="s">
        <v>503</v>
      </c>
    </row>
    <row r="31" spans="1:6" x14ac:dyDescent="0.25">
      <c r="A31" s="14" t="s">
        <v>0</v>
      </c>
      <c r="B31" s="14" t="s">
        <v>1</v>
      </c>
      <c r="C31" s="14" t="s">
        <v>2</v>
      </c>
      <c r="D31" s="14" t="s">
        <v>3</v>
      </c>
      <c r="E31" s="38" t="s">
        <v>4</v>
      </c>
      <c r="F31" s="59"/>
    </row>
    <row r="32" spans="1:6" x14ac:dyDescent="0.25">
      <c r="A32" s="10">
        <v>1</v>
      </c>
      <c r="B32" s="11" t="s">
        <v>68</v>
      </c>
      <c r="C32" s="11" t="s">
        <v>94</v>
      </c>
      <c r="D32" s="12" t="s">
        <v>120</v>
      </c>
      <c r="E32" s="39" t="s">
        <v>20</v>
      </c>
      <c r="F32" s="40" t="s">
        <v>531</v>
      </c>
    </row>
    <row r="33" spans="1:6" x14ac:dyDescent="0.25">
      <c r="A33" s="10">
        <v>2</v>
      </c>
      <c r="B33" s="11" t="s">
        <v>226</v>
      </c>
      <c r="C33" s="11" t="s">
        <v>229</v>
      </c>
      <c r="D33" s="12" t="s">
        <v>230</v>
      </c>
      <c r="E33" s="39" t="s">
        <v>20</v>
      </c>
      <c r="F33" s="40" t="s">
        <v>532</v>
      </c>
    </row>
    <row r="34" spans="1:6" x14ac:dyDescent="0.25">
      <c r="A34" s="10">
        <v>3</v>
      </c>
      <c r="B34" s="11" t="s">
        <v>225</v>
      </c>
      <c r="C34" s="11" t="s">
        <v>227</v>
      </c>
      <c r="D34" s="12" t="s">
        <v>228</v>
      </c>
      <c r="E34" s="39" t="s">
        <v>20</v>
      </c>
      <c r="F34" s="40" t="s">
        <v>532</v>
      </c>
    </row>
    <row r="35" spans="1:6" x14ac:dyDescent="0.25">
      <c r="A35" s="10">
        <v>4</v>
      </c>
      <c r="B35" s="11" t="s">
        <v>88</v>
      </c>
      <c r="C35" s="11" t="s">
        <v>114</v>
      </c>
      <c r="D35" s="12" t="s">
        <v>533</v>
      </c>
      <c r="E35" s="39" t="s">
        <v>20</v>
      </c>
      <c r="F35" s="40" t="s">
        <v>534</v>
      </c>
    </row>
    <row r="36" spans="1:6" x14ac:dyDescent="0.25">
      <c r="A36" s="10">
        <v>5</v>
      </c>
      <c r="B36" s="11" t="s">
        <v>269</v>
      </c>
      <c r="C36" s="11" t="s">
        <v>289</v>
      </c>
      <c r="D36" s="12" t="s">
        <v>536</v>
      </c>
      <c r="E36" s="39" t="s">
        <v>20</v>
      </c>
      <c r="F36" s="40" t="s">
        <v>535</v>
      </c>
    </row>
    <row r="37" spans="1:6" x14ac:dyDescent="0.25">
      <c r="A37" s="10">
        <v>6</v>
      </c>
      <c r="B37" s="11" t="s">
        <v>268</v>
      </c>
      <c r="C37" s="11" t="s">
        <v>288</v>
      </c>
      <c r="D37" s="12" t="s">
        <v>304</v>
      </c>
      <c r="E37" s="39" t="s">
        <v>20</v>
      </c>
      <c r="F37" s="40" t="s">
        <v>535</v>
      </c>
    </row>
    <row r="38" spans="1:6" x14ac:dyDescent="0.25">
      <c r="A38" s="10">
        <v>7</v>
      </c>
      <c r="B38" s="11" t="s">
        <v>92</v>
      </c>
      <c r="C38" s="11" t="s">
        <v>118</v>
      </c>
      <c r="D38" s="12" t="s">
        <v>537</v>
      </c>
      <c r="E38" s="39" t="s">
        <v>20</v>
      </c>
      <c r="F38" s="40" t="s">
        <v>538</v>
      </c>
    </row>
    <row r="39" spans="1:6" x14ac:dyDescent="0.25">
      <c r="A39" s="10">
        <v>8</v>
      </c>
      <c r="B39" s="11" t="s">
        <v>134</v>
      </c>
      <c r="C39" s="11" t="s">
        <v>154</v>
      </c>
      <c r="D39" s="12" t="s">
        <v>184</v>
      </c>
      <c r="E39" s="39" t="s">
        <v>20</v>
      </c>
      <c r="F39" s="40" t="s">
        <v>539</v>
      </c>
    </row>
    <row r="40" spans="1:6" x14ac:dyDescent="0.25">
      <c r="A40" s="10">
        <v>9</v>
      </c>
      <c r="B40" s="11" t="s">
        <v>132</v>
      </c>
      <c r="C40" s="11" t="s">
        <v>156</v>
      </c>
      <c r="D40" s="12" t="s">
        <v>182</v>
      </c>
      <c r="E40" s="39" t="s">
        <v>194</v>
      </c>
      <c r="F40" s="40" t="s">
        <v>539</v>
      </c>
    </row>
    <row r="41" spans="1:6" x14ac:dyDescent="0.25">
      <c r="A41" s="10">
        <v>10</v>
      </c>
      <c r="B41" s="11" t="s">
        <v>135</v>
      </c>
      <c r="C41" s="11" t="s">
        <v>155</v>
      </c>
      <c r="D41" s="12" t="s">
        <v>185</v>
      </c>
      <c r="E41" s="39" t="s">
        <v>353</v>
      </c>
      <c r="F41" s="40" t="s">
        <v>539</v>
      </c>
    </row>
    <row r="42" spans="1:6" x14ac:dyDescent="0.25">
      <c r="A42" s="10">
        <v>11</v>
      </c>
      <c r="B42" s="11" t="s">
        <v>131</v>
      </c>
      <c r="C42" s="11" t="s">
        <v>152</v>
      </c>
      <c r="D42" s="12" t="s">
        <v>181</v>
      </c>
      <c r="E42" s="39" t="s">
        <v>353</v>
      </c>
      <c r="F42" s="40" t="s">
        <v>539</v>
      </c>
    </row>
    <row r="43" spans="1:6" x14ac:dyDescent="0.25">
      <c r="A43" s="10">
        <v>12</v>
      </c>
      <c r="B43" s="11" t="s">
        <v>133</v>
      </c>
      <c r="C43" s="11" t="s">
        <v>153</v>
      </c>
      <c r="D43" s="12" t="s">
        <v>183</v>
      </c>
      <c r="E43" s="39" t="s">
        <v>353</v>
      </c>
      <c r="F43" s="40" t="s">
        <v>539</v>
      </c>
    </row>
    <row r="44" spans="1:6" x14ac:dyDescent="0.25">
      <c r="A44" s="10">
        <v>13</v>
      </c>
      <c r="B44" s="11" t="s">
        <v>141</v>
      </c>
      <c r="C44" s="11" t="s">
        <v>172</v>
      </c>
      <c r="D44" s="12" t="s">
        <v>540</v>
      </c>
      <c r="E44" s="39" t="s">
        <v>65</v>
      </c>
      <c r="F44" s="40" t="s">
        <v>541</v>
      </c>
    </row>
    <row r="45" spans="1:6" x14ac:dyDescent="0.25">
      <c r="A45" s="10">
        <v>14</v>
      </c>
      <c r="B45" s="11" t="s">
        <v>142</v>
      </c>
      <c r="C45" s="11" t="s">
        <v>173</v>
      </c>
      <c r="D45" s="12" t="s">
        <v>542</v>
      </c>
      <c r="E45" s="39" t="s">
        <v>20</v>
      </c>
      <c r="F45" s="40" t="s">
        <v>541</v>
      </c>
    </row>
    <row r="46" spans="1:6" x14ac:dyDescent="0.25">
      <c r="A46" s="10">
        <v>15</v>
      </c>
      <c r="B46" s="11" t="s">
        <v>89</v>
      </c>
      <c r="C46" s="11" t="s">
        <v>115</v>
      </c>
      <c r="D46" s="12" t="s">
        <v>544</v>
      </c>
      <c r="E46" s="39" t="s">
        <v>65</v>
      </c>
      <c r="F46" s="40" t="s">
        <v>543</v>
      </c>
    </row>
    <row r="47" spans="1:6" x14ac:dyDescent="0.25">
      <c r="A47" s="10">
        <v>16</v>
      </c>
      <c r="B47" s="11" t="s">
        <v>90</v>
      </c>
      <c r="C47" s="11" t="s">
        <v>116</v>
      </c>
      <c r="D47" s="12" t="s">
        <v>127</v>
      </c>
      <c r="E47" s="39" t="s">
        <v>20</v>
      </c>
      <c r="F47" s="40" t="s">
        <v>543</v>
      </c>
    </row>
    <row r="48" spans="1:6" x14ac:dyDescent="0.25">
      <c r="A48" s="10">
        <v>17</v>
      </c>
      <c r="B48" s="11" t="s">
        <v>206</v>
      </c>
      <c r="C48" s="11" t="s">
        <v>223</v>
      </c>
      <c r="D48" s="12" t="s">
        <v>546</v>
      </c>
      <c r="E48" s="39" t="s">
        <v>258</v>
      </c>
      <c r="F48" s="40" t="s">
        <v>545</v>
      </c>
    </row>
    <row r="49" spans="1:6" x14ac:dyDescent="0.25">
      <c r="A49" s="10">
        <v>18</v>
      </c>
      <c r="B49" s="11" t="s">
        <v>207</v>
      </c>
      <c r="C49" s="11" t="s">
        <v>224</v>
      </c>
      <c r="D49" s="12" t="s">
        <v>547</v>
      </c>
      <c r="E49" s="39" t="s">
        <v>65</v>
      </c>
      <c r="F49" s="40" t="s">
        <v>545</v>
      </c>
    </row>
    <row r="50" spans="1:6" x14ac:dyDescent="0.25">
      <c r="A50" s="10">
        <v>19</v>
      </c>
      <c r="B50" s="11" t="s">
        <v>205</v>
      </c>
      <c r="C50" s="11" t="s">
        <v>222</v>
      </c>
      <c r="D50" s="12" t="s">
        <v>548</v>
      </c>
      <c r="E50" s="39" t="s">
        <v>20</v>
      </c>
      <c r="F50" s="40" t="s">
        <v>545</v>
      </c>
    </row>
    <row r="51" spans="1:6" x14ac:dyDescent="0.25">
      <c r="A51" s="10">
        <v>20</v>
      </c>
      <c r="B51" s="11" t="s">
        <v>238</v>
      </c>
      <c r="C51" s="11" t="s">
        <v>250</v>
      </c>
      <c r="D51" s="12" t="s">
        <v>457</v>
      </c>
      <c r="E51" s="39" t="s">
        <v>20</v>
      </c>
      <c r="F51" s="40" t="s">
        <v>553</v>
      </c>
    </row>
    <row r="52" spans="1:6" x14ac:dyDescent="0.25">
      <c r="A52" s="10">
        <v>21</v>
      </c>
      <c r="B52" s="11" t="s">
        <v>240</v>
      </c>
      <c r="C52" s="11" t="s">
        <v>252</v>
      </c>
      <c r="D52" s="12" t="s">
        <v>549</v>
      </c>
      <c r="E52" s="39" t="s">
        <v>20</v>
      </c>
      <c r="F52" s="40" t="s">
        <v>554</v>
      </c>
    </row>
    <row r="53" spans="1:6" x14ac:dyDescent="0.25">
      <c r="A53" s="10">
        <v>22</v>
      </c>
      <c r="B53" s="11" t="s">
        <v>241</v>
      </c>
      <c r="C53" s="11" t="s">
        <v>253</v>
      </c>
      <c r="D53" s="12" t="s">
        <v>550</v>
      </c>
      <c r="E53" s="39" t="s">
        <v>20</v>
      </c>
      <c r="F53" s="40" t="s">
        <v>554</v>
      </c>
    </row>
    <row r="54" spans="1:6" x14ac:dyDescent="0.25">
      <c r="A54" s="10">
        <v>23</v>
      </c>
      <c r="B54" s="11" t="s">
        <v>204</v>
      </c>
      <c r="C54" s="11" t="s">
        <v>220</v>
      </c>
      <c r="D54" s="12" t="s">
        <v>221</v>
      </c>
      <c r="E54" s="39" t="s">
        <v>65</v>
      </c>
      <c r="F54" s="40" t="s">
        <v>555</v>
      </c>
    </row>
    <row r="55" spans="1:6" x14ac:dyDescent="0.25">
      <c r="A55" s="10">
        <v>24</v>
      </c>
      <c r="B55" s="11" t="s">
        <v>203</v>
      </c>
      <c r="C55" s="11" t="s">
        <v>219</v>
      </c>
      <c r="D55" s="12" t="s">
        <v>551</v>
      </c>
      <c r="E55" s="39" t="s">
        <v>20</v>
      </c>
      <c r="F55" s="40" t="s">
        <v>555</v>
      </c>
    </row>
    <row r="56" spans="1:6" x14ac:dyDescent="0.25">
      <c r="A56" s="10">
        <v>25</v>
      </c>
      <c r="B56" s="11" t="s">
        <v>236</v>
      </c>
      <c r="C56" s="11" t="s">
        <v>248</v>
      </c>
      <c r="D56" s="12" t="s">
        <v>257</v>
      </c>
      <c r="E56" s="39" t="s">
        <v>20</v>
      </c>
      <c r="F56" s="40" t="s">
        <v>556</v>
      </c>
    </row>
    <row r="57" spans="1:6" x14ac:dyDescent="0.25">
      <c r="A57" s="10">
        <v>26</v>
      </c>
      <c r="B57" s="11" t="s">
        <v>237</v>
      </c>
      <c r="C57" s="11" t="s">
        <v>249</v>
      </c>
      <c r="D57" s="12" t="s">
        <v>552</v>
      </c>
      <c r="E57" s="39" t="s">
        <v>65</v>
      </c>
      <c r="F57" s="40" t="s">
        <v>556</v>
      </c>
    </row>
    <row r="58" spans="1:6" x14ac:dyDescent="0.25">
      <c r="A58" s="10">
        <v>27</v>
      </c>
      <c r="B58" s="11" t="s">
        <v>197</v>
      </c>
      <c r="C58" s="11" t="s">
        <v>212</v>
      </c>
      <c r="D58" s="12" t="s">
        <v>557</v>
      </c>
      <c r="E58" s="39" t="s">
        <v>20</v>
      </c>
      <c r="F58" s="40" t="s">
        <v>558</v>
      </c>
    </row>
    <row r="59" spans="1:6" x14ac:dyDescent="0.25">
      <c r="A59" s="10">
        <v>28</v>
      </c>
      <c r="B59" s="11" t="s">
        <v>78</v>
      </c>
      <c r="C59" s="11" t="s">
        <v>104</v>
      </c>
      <c r="D59" s="12" t="s">
        <v>559</v>
      </c>
      <c r="E59" s="39" t="s">
        <v>20</v>
      </c>
      <c r="F59" s="40" t="s">
        <v>560</v>
      </c>
    </row>
    <row r="60" spans="1:6" x14ac:dyDescent="0.25">
      <c r="A60" s="10">
        <v>29</v>
      </c>
      <c r="B60" s="11" t="s">
        <v>198</v>
      </c>
      <c r="C60" s="11" t="s">
        <v>215</v>
      </c>
      <c r="D60" s="12" t="s">
        <v>216</v>
      </c>
      <c r="E60" s="39" t="s">
        <v>258</v>
      </c>
      <c r="F60" s="40" t="s">
        <v>558</v>
      </c>
    </row>
    <row r="61" spans="1:6" x14ac:dyDescent="0.25">
      <c r="A61" s="10">
        <v>30</v>
      </c>
      <c r="B61" s="11" t="s">
        <v>73</v>
      </c>
      <c r="C61" s="11" t="s">
        <v>98</v>
      </c>
      <c r="D61" s="12" t="s">
        <v>561</v>
      </c>
      <c r="E61" s="39" t="s">
        <v>20</v>
      </c>
      <c r="F61" s="40" t="s">
        <v>562</v>
      </c>
    </row>
    <row r="62" spans="1:6" x14ac:dyDescent="0.25">
      <c r="A62" s="10">
        <v>31</v>
      </c>
      <c r="B62" s="11" t="s">
        <v>564</v>
      </c>
      <c r="C62" s="11" t="s">
        <v>210</v>
      </c>
      <c r="D62" s="12" t="s">
        <v>211</v>
      </c>
      <c r="E62" s="39" t="s">
        <v>20</v>
      </c>
      <c r="F62" s="40" t="s">
        <v>563</v>
      </c>
    </row>
    <row r="63" spans="1:6" x14ac:dyDescent="0.25">
      <c r="A63" s="10">
        <v>32</v>
      </c>
      <c r="B63" s="11" t="s">
        <v>87</v>
      </c>
      <c r="C63" s="11" t="s">
        <v>111</v>
      </c>
      <c r="D63" s="12" t="s">
        <v>565</v>
      </c>
      <c r="E63" s="39" t="s">
        <v>20</v>
      </c>
      <c r="F63" s="40" t="s">
        <v>534</v>
      </c>
    </row>
    <row r="64" spans="1:6" x14ac:dyDescent="0.25">
      <c r="A64" s="10">
        <v>33</v>
      </c>
      <c r="B64" s="11" t="s">
        <v>85</v>
      </c>
      <c r="C64" s="11" t="s">
        <v>109</v>
      </c>
      <c r="D64" s="12" t="s">
        <v>126</v>
      </c>
      <c r="E64" s="39" t="s">
        <v>65</v>
      </c>
      <c r="F64" s="40" t="s">
        <v>534</v>
      </c>
    </row>
    <row r="65" spans="1:6" x14ac:dyDescent="0.25">
      <c r="A65" s="10">
        <v>34</v>
      </c>
      <c r="B65" s="11" t="s">
        <v>86</v>
      </c>
      <c r="C65" s="11" t="s">
        <v>110</v>
      </c>
      <c r="D65" s="12" t="s">
        <v>566</v>
      </c>
      <c r="E65" s="39" t="s">
        <v>20</v>
      </c>
      <c r="F65" s="40" t="s">
        <v>534</v>
      </c>
    </row>
    <row r="66" spans="1:6" x14ac:dyDescent="0.25">
      <c r="A66" s="10">
        <v>35</v>
      </c>
      <c r="B66" s="11" t="s">
        <v>265</v>
      </c>
      <c r="C66" s="11" t="s">
        <v>285</v>
      </c>
      <c r="D66" s="12" t="s">
        <v>567</v>
      </c>
      <c r="E66" s="39" t="s">
        <v>20</v>
      </c>
      <c r="F66" s="40" t="s">
        <v>568</v>
      </c>
    </row>
    <row r="67" spans="1:6" x14ac:dyDescent="0.25">
      <c r="A67" s="10">
        <v>36</v>
      </c>
      <c r="B67" s="11" t="s">
        <v>147</v>
      </c>
      <c r="C67" s="11" t="s">
        <v>177</v>
      </c>
      <c r="D67" s="12" t="s">
        <v>193</v>
      </c>
      <c r="E67" s="39" t="s">
        <v>20</v>
      </c>
      <c r="F67" s="40" t="s">
        <v>569</v>
      </c>
    </row>
    <row r="68" spans="1:6" x14ac:dyDescent="0.25">
      <c r="A68" s="10">
        <v>37</v>
      </c>
      <c r="B68" s="11" t="s">
        <v>74</v>
      </c>
      <c r="C68" s="11" t="s">
        <v>100</v>
      </c>
      <c r="D68" s="12" t="s">
        <v>122</v>
      </c>
      <c r="E68" s="39" t="s">
        <v>20</v>
      </c>
      <c r="F68" s="40" t="s">
        <v>570</v>
      </c>
    </row>
    <row r="69" spans="1:6" x14ac:dyDescent="0.25">
      <c r="A69" s="10">
        <v>38</v>
      </c>
      <c r="B69" s="11" t="s">
        <v>84</v>
      </c>
      <c r="C69" s="11" t="s">
        <v>113</v>
      </c>
      <c r="D69" s="12" t="s">
        <v>571</v>
      </c>
      <c r="E69" s="39" t="s">
        <v>20</v>
      </c>
      <c r="F69" s="40" t="s">
        <v>534</v>
      </c>
    </row>
    <row r="70" spans="1:6" x14ac:dyDescent="0.25">
      <c r="A70" s="10">
        <v>39</v>
      </c>
      <c r="B70" s="11" t="s">
        <v>83</v>
      </c>
      <c r="C70" s="11" t="s">
        <v>112</v>
      </c>
      <c r="D70" s="12" t="s">
        <v>572</v>
      </c>
      <c r="E70" s="39" t="s">
        <v>20</v>
      </c>
      <c r="F70" s="40" t="s">
        <v>534</v>
      </c>
    </row>
    <row r="71" spans="1:6" x14ac:dyDescent="0.25">
      <c r="A71" s="10">
        <v>40</v>
      </c>
      <c r="B71" s="11" t="s">
        <v>242</v>
      </c>
      <c r="C71" s="11" t="s">
        <v>254</v>
      </c>
      <c r="D71" s="12" t="s">
        <v>573</v>
      </c>
      <c r="E71" s="39" t="s">
        <v>20</v>
      </c>
      <c r="F71" s="40" t="s">
        <v>574</v>
      </c>
    </row>
    <row r="72" spans="1:6" x14ac:dyDescent="0.25">
      <c r="A72" s="10">
        <v>41</v>
      </c>
      <c r="B72" s="11" t="s">
        <v>160</v>
      </c>
      <c r="C72" s="11" t="s">
        <v>165</v>
      </c>
      <c r="D72" s="12" t="s">
        <v>188</v>
      </c>
      <c r="E72" s="39" t="s">
        <v>20</v>
      </c>
      <c r="F72" s="40" t="s">
        <v>575</v>
      </c>
    </row>
    <row r="73" spans="1:6" x14ac:dyDescent="0.25">
      <c r="A73" s="10">
        <v>42</v>
      </c>
      <c r="B73" s="11" t="s">
        <v>161</v>
      </c>
      <c r="C73" s="11" t="s">
        <v>166</v>
      </c>
      <c r="D73" s="12" t="s">
        <v>576</v>
      </c>
      <c r="E73" s="39" t="s">
        <v>20</v>
      </c>
      <c r="F73" s="40" t="s">
        <v>575</v>
      </c>
    </row>
    <row r="74" spans="1:6" x14ac:dyDescent="0.25">
      <c r="A74" s="10">
        <v>43</v>
      </c>
      <c r="B74" s="11" t="s">
        <v>67</v>
      </c>
      <c r="C74" s="11" t="s">
        <v>93</v>
      </c>
      <c r="D74" s="12" t="s">
        <v>119</v>
      </c>
      <c r="E74" s="39" t="s">
        <v>20</v>
      </c>
      <c r="F74" s="40" t="s">
        <v>531</v>
      </c>
    </row>
    <row r="75" spans="1:6" x14ac:dyDescent="0.25">
      <c r="A75" s="10">
        <v>44</v>
      </c>
      <c r="B75" s="11" t="s">
        <v>231</v>
      </c>
      <c r="C75" s="11" t="s">
        <v>243</v>
      </c>
      <c r="D75" s="12" t="s">
        <v>577</v>
      </c>
      <c r="E75" s="39" t="s">
        <v>20</v>
      </c>
      <c r="F75" s="40" t="s">
        <v>578</v>
      </c>
    </row>
    <row r="76" spans="1:6" x14ac:dyDescent="0.25">
      <c r="A76" s="10">
        <v>45</v>
      </c>
      <c r="B76" s="11" t="s">
        <v>129</v>
      </c>
      <c r="C76" s="11" t="s">
        <v>150</v>
      </c>
      <c r="D76" s="12" t="s">
        <v>579</v>
      </c>
      <c r="E76" s="39" t="s">
        <v>194</v>
      </c>
      <c r="F76" s="40" t="s">
        <v>580</v>
      </c>
    </row>
    <row r="77" spans="1:6" x14ac:dyDescent="0.25">
      <c r="A77" s="10">
        <v>46</v>
      </c>
      <c r="B77" s="11" t="s">
        <v>130</v>
      </c>
      <c r="C77" s="11" t="s">
        <v>151</v>
      </c>
      <c r="D77" s="12" t="s">
        <v>180</v>
      </c>
      <c r="E77" s="39" t="s">
        <v>194</v>
      </c>
      <c r="F77" s="40" t="s">
        <v>580</v>
      </c>
    </row>
    <row r="78" spans="1:6" x14ac:dyDescent="0.25">
      <c r="A78" s="10">
        <v>47</v>
      </c>
      <c r="B78" s="11" t="s">
        <v>272</v>
      </c>
      <c r="C78" s="11" t="s">
        <v>292</v>
      </c>
      <c r="D78" s="12" t="s">
        <v>305</v>
      </c>
      <c r="E78" s="39" t="s">
        <v>353</v>
      </c>
      <c r="F78" s="40" t="s">
        <v>581</v>
      </c>
    </row>
    <row r="79" spans="1:6" x14ac:dyDescent="0.25">
      <c r="A79" s="10">
        <v>48</v>
      </c>
      <c r="B79" s="11" t="s">
        <v>277</v>
      </c>
      <c r="C79" s="11" t="s">
        <v>297</v>
      </c>
      <c r="D79" s="12" t="s">
        <v>307</v>
      </c>
      <c r="E79" s="39" t="s">
        <v>353</v>
      </c>
      <c r="F79" s="40" t="s">
        <v>581</v>
      </c>
    </row>
    <row r="80" spans="1:6" x14ac:dyDescent="0.25">
      <c r="A80" s="10">
        <v>49</v>
      </c>
      <c r="B80" s="11" t="s">
        <v>270</v>
      </c>
      <c r="C80" s="11" t="s">
        <v>290</v>
      </c>
      <c r="D80" s="12" t="s">
        <v>586</v>
      </c>
      <c r="E80" s="39" t="s">
        <v>353</v>
      </c>
      <c r="F80" s="40" t="s">
        <v>581</v>
      </c>
    </row>
    <row r="81" spans="1:6" x14ac:dyDescent="0.25">
      <c r="A81" s="10">
        <v>50</v>
      </c>
      <c r="B81" s="11" t="s">
        <v>271</v>
      </c>
      <c r="C81" s="11" t="s">
        <v>291</v>
      </c>
      <c r="D81" s="12" t="s">
        <v>585</v>
      </c>
      <c r="E81" s="39" t="s">
        <v>353</v>
      </c>
      <c r="F81" s="40" t="s">
        <v>581</v>
      </c>
    </row>
    <row r="82" spans="1:6" x14ac:dyDescent="0.25">
      <c r="A82" s="10">
        <v>51</v>
      </c>
      <c r="B82" s="11" t="s">
        <v>276</v>
      </c>
      <c r="C82" s="11" t="s">
        <v>296</v>
      </c>
      <c r="D82" s="12" t="s">
        <v>306</v>
      </c>
      <c r="E82" s="39" t="s">
        <v>353</v>
      </c>
      <c r="F82" s="40" t="s">
        <v>581</v>
      </c>
    </row>
    <row r="83" spans="1:6" x14ac:dyDescent="0.25">
      <c r="A83" s="10">
        <v>52</v>
      </c>
      <c r="B83" s="11" t="s">
        <v>274</v>
      </c>
      <c r="C83" s="11" t="s">
        <v>294</v>
      </c>
      <c r="D83" s="12" t="s">
        <v>584</v>
      </c>
      <c r="E83" s="39" t="s">
        <v>353</v>
      </c>
      <c r="F83" s="40" t="s">
        <v>581</v>
      </c>
    </row>
    <row r="84" spans="1:6" x14ac:dyDescent="0.25">
      <c r="A84" s="10">
        <v>53</v>
      </c>
      <c r="B84" s="11" t="s">
        <v>273</v>
      </c>
      <c r="C84" s="11" t="s">
        <v>293</v>
      </c>
      <c r="D84" s="12" t="s">
        <v>583</v>
      </c>
      <c r="E84" s="39" t="s">
        <v>353</v>
      </c>
      <c r="F84" s="40" t="s">
        <v>581</v>
      </c>
    </row>
    <row r="85" spans="1:6" x14ac:dyDescent="0.25">
      <c r="A85" s="10">
        <v>54</v>
      </c>
      <c r="B85" s="11" t="s">
        <v>200</v>
      </c>
      <c r="C85" s="11" t="s">
        <v>214</v>
      </c>
      <c r="D85" s="12" t="s">
        <v>582</v>
      </c>
      <c r="E85" s="39" t="s">
        <v>20</v>
      </c>
      <c r="F85" s="40" t="s">
        <v>558</v>
      </c>
    </row>
    <row r="86" spans="1:6" x14ac:dyDescent="0.25">
      <c r="A86" s="10">
        <v>55</v>
      </c>
      <c r="B86" s="11" t="s">
        <v>199</v>
      </c>
      <c r="C86" s="11" t="s">
        <v>213</v>
      </c>
      <c r="D86" s="12" t="s">
        <v>587</v>
      </c>
      <c r="E86" s="39" t="s">
        <v>20</v>
      </c>
      <c r="F86" s="40" t="s">
        <v>558</v>
      </c>
    </row>
    <row r="87" spans="1:6" x14ac:dyDescent="0.25">
      <c r="A87" s="10">
        <v>56</v>
      </c>
      <c r="B87" s="11" t="s">
        <v>201</v>
      </c>
      <c r="C87" s="11" t="s">
        <v>217</v>
      </c>
      <c r="D87" s="12" t="s">
        <v>588</v>
      </c>
      <c r="E87" s="39" t="s">
        <v>20</v>
      </c>
      <c r="F87" s="40" t="s">
        <v>558</v>
      </c>
    </row>
    <row r="88" spans="1:6" x14ac:dyDescent="0.25">
      <c r="A88" s="10">
        <v>57</v>
      </c>
      <c r="B88" s="11" t="s">
        <v>202</v>
      </c>
      <c r="C88" s="11" t="s">
        <v>218</v>
      </c>
      <c r="D88" s="12" t="s">
        <v>589</v>
      </c>
      <c r="E88" s="39" t="s">
        <v>20</v>
      </c>
      <c r="F88" s="40" t="s">
        <v>558</v>
      </c>
    </row>
    <row r="89" spans="1:6" x14ac:dyDescent="0.25">
      <c r="A89" s="10">
        <v>58</v>
      </c>
      <c r="B89" s="11" t="s">
        <v>145</v>
      </c>
      <c r="C89" s="11" t="s">
        <v>176</v>
      </c>
      <c r="D89" s="12" t="s">
        <v>191</v>
      </c>
      <c r="E89" s="39" t="s">
        <v>195</v>
      </c>
      <c r="F89" s="40" t="s">
        <v>590</v>
      </c>
    </row>
    <row r="90" spans="1:6" x14ac:dyDescent="0.25">
      <c r="A90" s="10">
        <v>59</v>
      </c>
      <c r="B90" s="11" t="s">
        <v>146</v>
      </c>
      <c r="C90" s="11" t="s">
        <v>179</v>
      </c>
      <c r="D90" s="12" t="s">
        <v>192</v>
      </c>
      <c r="E90" s="39" t="s">
        <v>195</v>
      </c>
      <c r="F90" s="40" t="s">
        <v>590</v>
      </c>
    </row>
    <row r="91" spans="1:6" x14ac:dyDescent="0.25">
      <c r="A91" s="10">
        <v>60</v>
      </c>
      <c r="B91" s="11" t="s">
        <v>136</v>
      </c>
      <c r="C91" s="11" t="s">
        <v>157</v>
      </c>
      <c r="D91" s="12" t="s">
        <v>186</v>
      </c>
      <c r="E91" s="39" t="s">
        <v>353</v>
      </c>
      <c r="F91" s="40" t="s">
        <v>539</v>
      </c>
    </row>
    <row r="92" spans="1:6" x14ac:dyDescent="0.25">
      <c r="A92" s="10">
        <v>61</v>
      </c>
      <c r="B92" s="11" t="s">
        <v>233</v>
      </c>
      <c r="C92" s="11" t="s">
        <v>245</v>
      </c>
      <c r="D92" s="12" t="s">
        <v>256</v>
      </c>
      <c r="E92" s="39" t="s">
        <v>65</v>
      </c>
      <c r="F92" s="40" t="s">
        <v>591</v>
      </c>
    </row>
    <row r="93" spans="1:6" x14ac:dyDescent="0.25">
      <c r="A93" s="10">
        <v>62</v>
      </c>
      <c r="B93" s="11" t="s">
        <v>140</v>
      </c>
      <c r="C93" s="11" t="s">
        <v>171</v>
      </c>
      <c r="D93" s="12" t="s">
        <v>592</v>
      </c>
      <c r="E93" s="39" t="s">
        <v>20</v>
      </c>
      <c r="F93" s="40" t="s">
        <v>541</v>
      </c>
    </row>
    <row r="94" spans="1:6" x14ac:dyDescent="0.25">
      <c r="A94" s="10">
        <v>63</v>
      </c>
      <c r="B94" s="11" t="s">
        <v>139</v>
      </c>
      <c r="C94" s="11" t="s">
        <v>170</v>
      </c>
      <c r="D94" s="12" t="s">
        <v>593</v>
      </c>
      <c r="E94" s="39" t="s">
        <v>20</v>
      </c>
      <c r="F94" s="40" t="s">
        <v>541</v>
      </c>
    </row>
    <row r="95" spans="1:6" x14ac:dyDescent="0.25">
      <c r="A95" s="10">
        <v>64</v>
      </c>
      <c r="B95" s="11" t="s">
        <v>164</v>
      </c>
      <c r="C95" s="11" t="s">
        <v>169</v>
      </c>
      <c r="D95" s="12" t="s">
        <v>594</v>
      </c>
      <c r="E95" s="39" t="s">
        <v>20</v>
      </c>
      <c r="F95" s="40" t="s">
        <v>541</v>
      </c>
    </row>
    <row r="96" spans="1:6" x14ac:dyDescent="0.25">
      <c r="A96" s="10">
        <v>65</v>
      </c>
      <c r="B96" s="11" t="s">
        <v>267</v>
      </c>
      <c r="C96" s="11" t="s">
        <v>287</v>
      </c>
      <c r="D96" s="12" t="s">
        <v>303</v>
      </c>
      <c r="E96" s="39" t="s">
        <v>65</v>
      </c>
      <c r="F96" s="40" t="s">
        <v>535</v>
      </c>
    </row>
    <row r="97" spans="1:6" x14ac:dyDescent="0.25">
      <c r="A97" s="10">
        <v>66</v>
      </c>
      <c r="B97" s="11" t="s">
        <v>266</v>
      </c>
      <c r="C97" s="11" t="s">
        <v>286</v>
      </c>
      <c r="D97" s="12" t="s">
        <v>595</v>
      </c>
      <c r="E97" s="39" t="s">
        <v>20</v>
      </c>
      <c r="F97" s="40" t="s">
        <v>535</v>
      </c>
    </row>
    <row r="98" spans="1:6" x14ac:dyDescent="0.25">
      <c r="A98" s="10">
        <v>67</v>
      </c>
      <c r="B98" s="11" t="s">
        <v>77</v>
      </c>
      <c r="C98" s="11" t="s">
        <v>103</v>
      </c>
      <c r="D98" s="12" t="s">
        <v>597</v>
      </c>
      <c r="E98" s="39" t="s">
        <v>20</v>
      </c>
      <c r="F98" s="40" t="s">
        <v>560</v>
      </c>
    </row>
    <row r="99" spans="1:6" x14ac:dyDescent="0.25">
      <c r="A99" s="10">
        <v>68</v>
      </c>
      <c r="B99" s="11" t="s">
        <v>275</v>
      </c>
      <c r="C99" s="11" t="s">
        <v>295</v>
      </c>
      <c r="D99" s="12" t="s">
        <v>596</v>
      </c>
      <c r="E99" s="39" t="s">
        <v>353</v>
      </c>
      <c r="F99" s="40" t="s">
        <v>581</v>
      </c>
    </row>
    <row r="100" spans="1:6" x14ac:dyDescent="0.25">
      <c r="A100" s="10">
        <v>69</v>
      </c>
      <c r="B100" s="11" t="s">
        <v>76</v>
      </c>
      <c r="C100" s="11" t="s">
        <v>102</v>
      </c>
      <c r="D100" s="12" t="s">
        <v>598</v>
      </c>
      <c r="E100" s="39" t="s">
        <v>20</v>
      </c>
      <c r="F100" s="40" t="s">
        <v>560</v>
      </c>
    </row>
    <row r="101" spans="1:6" x14ac:dyDescent="0.25">
      <c r="A101" s="10">
        <v>70</v>
      </c>
      <c r="B101" s="11" t="s">
        <v>70</v>
      </c>
      <c r="C101" s="11" t="s">
        <v>99</v>
      </c>
      <c r="D101" s="12" t="s">
        <v>599</v>
      </c>
      <c r="E101" s="39" t="s">
        <v>20</v>
      </c>
      <c r="F101" s="40" t="s">
        <v>600</v>
      </c>
    </row>
    <row r="102" spans="1:6" x14ac:dyDescent="0.25">
      <c r="A102" s="10">
        <v>71</v>
      </c>
      <c r="B102" s="11" t="s">
        <v>71</v>
      </c>
      <c r="C102" s="11" t="s">
        <v>96</v>
      </c>
      <c r="D102" s="12" t="s">
        <v>121</v>
      </c>
      <c r="E102" s="39" t="s">
        <v>65</v>
      </c>
      <c r="F102" s="40" t="s">
        <v>600</v>
      </c>
    </row>
    <row r="103" spans="1:6" x14ac:dyDescent="0.25">
      <c r="A103" s="10">
        <v>72</v>
      </c>
      <c r="B103" s="11" t="s">
        <v>137</v>
      </c>
      <c r="C103" s="11" t="s">
        <v>158</v>
      </c>
      <c r="D103" s="12" t="s">
        <v>601</v>
      </c>
      <c r="E103" s="39" t="s">
        <v>353</v>
      </c>
      <c r="F103" s="40" t="s">
        <v>539</v>
      </c>
    </row>
    <row r="104" spans="1:6" x14ac:dyDescent="0.25">
      <c r="A104" s="10">
        <v>73</v>
      </c>
      <c r="B104" s="11" t="s">
        <v>239</v>
      </c>
      <c r="C104" s="11" t="s">
        <v>251</v>
      </c>
      <c r="D104" s="12" t="s">
        <v>602</v>
      </c>
      <c r="E104" s="39" t="s">
        <v>20</v>
      </c>
      <c r="F104" s="40" t="s">
        <v>603</v>
      </c>
    </row>
    <row r="105" spans="1:6" x14ac:dyDescent="0.25">
      <c r="A105" s="10">
        <v>74</v>
      </c>
      <c r="B105" s="11" t="s">
        <v>72</v>
      </c>
      <c r="C105" s="11" t="s">
        <v>97</v>
      </c>
      <c r="D105" s="12" t="s">
        <v>604</v>
      </c>
      <c r="E105" s="39" t="s">
        <v>65</v>
      </c>
      <c r="F105" s="40" t="s">
        <v>600</v>
      </c>
    </row>
    <row r="106" spans="1:6" x14ac:dyDescent="0.25">
      <c r="A106" s="10">
        <v>75</v>
      </c>
      <c r="B106" s="11" t="s">
        <v>144</v>
      </c>
      <c r="C106" s="11" t="s">
        <v>175</v>
      </c>
      <c r="D106" s="12" t="s">
        <v>190</v>
      </c>
      <c r="E106" s="39" t="s">
        <v>65</v>
      </c>
      <c r="F106" s="40" t="s">
        <v>605</v>
      </c>
    </row>
    <row r="107" spans="1:6" x14ac:dyDescent="0.25">
      <c r="A107" s="10">
        <v>76</v>
      </c>
      <c r="B107" s="11" t="s">
        <v>143</v>
      </c>
      <c r="C107" s="11" t="s">
        <v>174</v>
      </c>
      <c r="D107" s="12" t="s">
        <v>606</v>
      </c>
      <c r="E107" s="39" t="s">
        <v>65</v>
      </c>
      <c r="F107" s="40" t="s">
        <v>605</v>
      </c>
    </row>
    <row r="108" spans="1:6" x14ac:dyDescent="0.25">
      <c r="A108" s="10">
        <v>77</v>
      </c>
      <c r="B108" s="11" t="s">
        <v>148</v>
      </c>
      <c r="C108" s="11" t="s">
        <v>178</v>
      </c>
      <c r="D108" s="12" t="s">
        <v>607</v>
      </c>
      <c r="E108" s="39" t="s">
        <v>20</v>
      </c>
      <c r="F108" s="40" t="s">
        <v>569</v>
      </c>
    </row>
    <row r="109" spans="1:6" x14ac:dyDescent="0.25">
      <c r="A109" s="10">
        <v>78</v>
      </c>
      <c r="B109" s="11" t="s">
        <v>196</v>
      </c>
      <c r="C109" s="11" t="s">
        <v>208</v>
      </c>
      <c r="D109" s="12" t="s">
        <v>209</v>
      </c>
      <c r="E109" s="39" t="s">
        <v>20</v>
      </c>
      <c r="F109" s="40" t="s">
        <v>569</v>
      </c>
    </row>
    <row r="110" spans="1:6" x14ac:dyDescent="0.25">
      <c r="A110" s="10">
        <v>79</v>
      </c>
      <c r="B110" s="11" t="s">
        <v>259</v>
      </c>
      <c r="C110" s="11" t="s">
        <v>279</v>
      </c>
      <c r="D110" s="12" t="s">
        <v>299</v>
      </c>
      <c r="E110" s="39" t="s">
        <v>20</v>
      </c>
      <c r="F110" s="40" t="s">
        <v>574</v>
      </c>
    </row>
    <row r="111" spans="1:6" x14ac:dyDescent="0.25">
      <c r="A111" s="10">
        <v>80</v>
      </c>
      <c r="B111" s="11" t="s">
        <v>262</v>
      </c>
      <c r="C111" s="11" t="s">
        <v>282</v>
      </c>
      <c r="D111" s="12" t="s">
        <v>608</v>
      </c>
      <c r="E111" s="39" t="s">
        <v>20</v>
      </c>
      <c r="F111" s="40" t="s">
        <v>578</v>
      </c>
    </row>
    <row r="112" spans="1:6" x14ac:dyDescent="0.25">
      <c r="A112" s="10">
        <v>81</v>
      </c>
      <c r="B112" s="11" t="s">
        <v>260</v>
      </c>
      <c r="C112" s="11" t="s">
        <v>280</v>
      </c>
      <c r="D112" s="12" t="s">
        <v>609</v>
      </c>
      <c r="E112" s="39" t="s">
        <v>20</v>
      </c>
      <c r="F112" s="40" t="s">
        <v>578</v>
      </c>
    </row>
    <row r="113" spans="1:6" x14ac:dyDescent="0.25">
      <c r="A113" s="10">
        <v>82</v>
      </c>
      <c r="B113" s="11" t="s">
        <v>264</v>
      </c>
      <c r="C113" s="11" t="s">
        <v>284</v>
      </c>
      <c r="D113" s="12" t="s">
        <v>301</v>
      </c>
      <c r="E113" s="39" t="s">
        <v>20</v>
      </c>
      <c r="F113" s="40" t="s">
        <v>578</v>
      </c>
    </row>
    <row r="114" spans="1:6" x14ac:dyDescent="0.25">
      <c r="A114" s="10">
        <v>83</v>
      </c>
      <c r="B114" s="11" t="s">
        <v>263</v>
      </c>
      <c r="C114" s="11" t="s">
        <v>283</v>
      </c>
      <c r="D114" s="12" t="s">
        <v>302</v>
      </c>
      <c r="E114" s="39" t="s">
        <v>20</v>
      </c>
      <c r="F114" s="40" t="s">
        <v>578</v>
      </c>
    </row>
    <row r="115" spans="1:6" x14ac:dyDescent="0.25">
      <c r="A115" s="10">
        <v>84</v>
      </c>
      <c r="B115" s="11" t="s">
        <v>261</v>
      </c>
      <c r="C115" s="11" t="s">
        <v>281</v>
      </c>
      <c r="D115" s="12" t="s">
        <v>300</v>
      </c>
      <c r="E115" s="39" t="s">
        <v>20</v>
      </c>
      <c r="F115" s="40" t="s">
        <v>578</v>
      </c>
    </row>
    <row r="116" spans="1:6" x14ac:dyDescent="0.25">
      <c r="A116" s="10">
        <v>85</v>
      </c>
      <c r="B116" s="11" t="s">
        <v>69</v>
      </c>
      <c r="C116" s="11" t="s">
        <v>95</v>
      </c>
      <c r="D116" s="12" t="s">
        <v>610</v>
      </c>
      <c r="E116" s="39" t="s">
        <v>611</v>
      </c>
      <c r="F116" s="40" t="s">
        <v>612</v>
      </c>
    </row>
    <row r="117" spans="1:6" x14ac:dyDescent="0.25">
      <c r="A117" s="10">
        <v>86</v>
      </c>
      <c r="B117" s="11" t="s">
        <v>232</v>
      </c>
      <c r="C117" s="11" t="s">
        <v>244</v>
      </c>
      <c r="D117" s="12" t="s">
        <v>255</v>
      </c>
      <c r="E117" s="39" t="s">
        <v>20</v>
      </c>
      <c r="F117" s="40" t="s">
        <v>613</v>
      </c>
    </row>
    <row r="118" spans="1:6" x14ac:dyDescent="0.25">
      <c r="A118" s="10">
        <v>87</v>
      </c>
      <c r="B118" s="11" t="s">
        <v>91</v>
      </c>
      <c r="C118" s="11" t="s">
        <v>117</v>
      </c>
      <c r="D118" s="12" t="s">
        <v>614</v>
      </c>
      <c r="E118" s="39" t="s">
        <v>20</v>
      </c>
      <c r="F118" s="40" t="s">
        <v>538</v>
      </c>
    </row>
    <row r="119" spans="1:6" x14ac:dyDescent="0.25">
      <c r="A119" s="10">
        <v>88</v>
      </c>
      <c r="B119" s="11" t="s">
        <v>162</v>
      </c>
      <c r="C119" s="11" t="s">
        <v>167</v>
      </c>
      <c r="D119" s="12" t="s">
        <v>189</v>
      </c>
      <c r="E119" s="39" t="s">
        <v>65</v>
      </c>
      <c r="F119" s="40" t="s">
        <v>615</v>
      </c>
    </row>
    <row r="120" spans="1:6" x14ac:dyDescent="0.25">
      <c r="A120" s="10">
        <v>89</v>
      </c>
      <c r="B120" s="11" t="s">
        <v>163</v>
      </c>
      <c r="C120" s="11" t="s">
        <v>168</v>
      </c>
      <c r="D120" s="12" t="s">
        <v>616</v>
      </c>
      <c r="E120" s="39" t="s">
        <v>20</v>
      </c>
      <c r="F120" s="40" t="s">
        <v>615</v>
      </c>
    </row>
    <row r="121" spans="1:6" x14ac:dyDescent="0.25">
      <c r="A121" s="10">
        <v>90</v>
      </c>
      <c r="B121" s="11" t="s">
        <v>278</v>
      </c>
      <c r="C121" s="11" t="s">
        <v>298</v>
      </c>
      <c r="D121" s="12" t="s">
        <v>617</v>
      </c>
      <c r="E121" s="39" t="s">
        <v>65</v>
      </c>
      <c r="F121" s="40" t="s">
        <v>622</v>
      </c>
    </row>
    <row r="122" spans="1:6" x14ac:dyDescent="0.25">
      <c r="A122" s="10">
        <v>91</v>
      </c>
      <c r="B122" s="11" t="s">
        <v>79</v>
      </c>
      <c r="C122" s="11" t="s">
        <v>105</v>
      </c>
      <c r="D122" s="12" t="s">
        <v>618</v>
      </c>
      <c r="E122" s="39" t="s">
        <v>20</v>
      </c>
      <c r="F122" s="40" t="s">
        <v>560</v>
      </c>
    </row>
    <row r="123" spans="1:6" x14ac:dyDescent="0.25">
      <c r="A123" s="10">
        <v>92</v>
      </c>
      <c r="B123" s="11" t="s">
        <v>128</v>
      </c>
      <c r="C123" s="11" t="s">
        <v>149</v>
      </c>
      <c r="D123" s="12" t="s">
        <v>619</v>
      </c>
      <c r="E123" s="39" t="s">
        <v>20</v>
      </c>
      <c r="F123" s="40" t="s">
        <v>623</v>
      </c>
    </row>
    <row r="124" spans="1:6" x14ac:dyDescent="0.25">
      <c r="A124" s="10">
        <v>93</v>
      </c>
      <c r="B124" s="11" t="s">
        <v>235</v>
      </c>
      <c r="C124" s="11" t="s">
        <v>247</v>
      </c>
      <c r="D124" s="12" t="s">
        <v>620</v>
      </c>
      <c r="E124" s="39" t="s">
        <v>20</v>
      </c>
      <c r="F124" s="40" t="s">
        <v>556</v>
      </c>
    </row>
    <row r="125" spans="1:6" x14ac:dyDescent="0.25">
      <c r="A125" s="10">
        <v>94</v>
      </c>
      <c r="B125" s="11" t="s">
        <v>234</v>
      </c>
      <c r="C125" s="11" t="s">
        <v>246</v>
      </c>
      <c r="D125" s="12" t="s">
        <v>621</v>
      </c>
      <c r="E125" s="39" t="s">
        <v>65</v>
      </c>
      <c r="F125" s="40" t="s">
        <v>556</v>
      </c>
    </row>
    <row r="126" spans="1:6" x14ac:dyDescent="0.25">
      <c r="A126" s="10">
        <v>95</v>
      </c>
      <c r="B126" s="11" t="s">
        <v>75</v>
      </c>
      <c r="C126" s="11" t="s">
        <v>101</v>
      </c>
      <c r="D126" s="12" t="s">
        <v>123</v>
      </c>
      <c r="E126" s="39" t="s">
        <v>20</v>
      </c>
      <c r="F126" s="40" t="s">
        <v>570</v>
      </c>
    </row>
    <row r="127" spans="1:6" x14ac:dyDescent="0.25">
      <c r="A127" s="10">
        <v>96</v>
      </c>
      <c r="B127" s="11" t="s">
        <v>138</v>
      </c>
      <c r="C127" s="11" t="s">
        <v>159</v>
      </c>
      <c r="D127" s="12" t="s">
        <v>187</v>
      </c>
      <c r="E127" s="39" t="s">
        <v>353</v>
      </c>
      <c r="F127" s="40" t="s">
        <v>539</v>
      </c>
    </row>
    <row r="128" spans="1:6" x14ac:dyDescent="0.25">
      <c r="A128" s="10">
        <v>97</v>
      </c>
      <c r="B128" s="11" t="s">
        <v>82</v>
      </c>
      <c r="C128" s="11" t="s">
        <v>107</v>
      </c>
      <c r="D128" s="12" t="s">
        <v>125</v>
      </c>
      <c r="E128" s="39" t="s">
        <v>20</v>
      </c>
      <c r="F128" s="40" t="s">
        <v>534</v>
      </c>
    </row>
    <row r="129" spans="1:6" x14ac:dyDescent="0.25">
      <c r="A129" s="10">
        <v>98</v>
      </c>
      <c r="B129" s="11" t="s">
        <v>80</v>
      </c>
      <c r="C129" s="11" t="s">
        <v>108</v>
      </c>
      <c r="D129" s="12" t="s">
        <v>124</v>
      </c>
      <c r="E129" s="39" t="s">
        <v>20</v>
      </c>
      <c r="F129" s="40" t="s">
        <v>534</v>
      </c>
    </row>
    <row r="130" spans="1:6" x14ac:dyDescent="0.25">
      <c r="A130" s="10">
        <v>99</v>
      </c>
      <c r="B130" s="11" t="s">
        <v>81</v>
      </c>
      <c r="C130" s="11" t="s">
        <v>106</v>
      </c>
      <c r="D130" s="12" t="s">
        <v>624</v>
      </c>
      <c r="E130" s="39" t="s">
        <v>20</v>
      </c>
      <c r="F130" s="40" t="s">
        <v>534</v>
      </c>
    </row>
    <row r="131" spans="1:6" x14ac:dyDescent="0.25">
      <c r="A131" s="15"/>
      <c r="B131" s="15"/>
      <c r="C131" s="15"/>
      <c r="D131" s="15"/>
      <c r="E131" s="16"/>
      <c r="F131" s="40"/>
    </row>
    <row r="132" spans="1:6" x14ac:dyDescent="0.25">
      <c r="A132" s="54" t="s">
        <v>311</v>
      </c>
      <c r="B132" s="55"/>
      <c r="C132" s="55"/>
      <c r="D132" s="55"/>
      <c r="E132" s="55"/>
      <c r="F132" s="58" t="s">
        <v>503</v>
      </c>
    </row>
    <row r="133" spans="1:6" x14ac:dyDescent="0.25">
      <c r="A133" s="14" t="s">
        <v>0</v>
      </c>
      <c r="B133" s="14" t="s">
        <v>1</v>
      </c>
      <c r="C133" s="14" t="s">
        <v>2</v>
      </c>
      <c r="D133" s="14" t="s">
        <v>3</v>
      </c>
      <c r="E133" s="38" t="s">
        <v>4</v>
      </c>
      <c r="F133" s="59"/>
    </row>
    <row r="134" spans="1:6" x14ac:dyDescent="0.25">
      <c r="A134" s="10">
        <v>1</v>
      </c>
      <c r="B134" s="11" t="s">
        <v>315</v>
      </c>
      <c r="C134" s="11" t="s">
        <v>319</v>
      </c>
      <c r="D134" s="12" t="s">
        <v>522</v>
      </c>
      <c r="E134" s="39" t="s">
        <v>20</v>
      </c>
      <c r="F134" s="40" t="s">
        <v>523</v>
      </c>
    </row>
    <row r="135" spans="1:6" x14ac:dyDescent="0.25">
      <c r="A135" s="10">
        <v>2</v>
      </c>
      <c r="B135" s="11" t="s">
        <v>313</v>
      </c>
      <c r="C135" s="11" t="s">
        <v>317</v>
      </c>
      <c r="D135" s="12" t="s">
        <v>321</v>
      </c>
      <c r="E135" s="39" t="s">
        <v>20</v>
      </c>
      <c r="F135" s="40" t="s">
        <v>523</v>
      </c>
    </row>
    <row r="136" spans="1:6" x14ac:dyDescent="0.25">
      <c r="A136" s="10">
        <v>3</v>
      </c>
      <c r="B136" s="11" t="s">
        <v>314</v>
      </c>
      <c r="C136" s="11" t="s">
        <v>318</v>
      </c>
      <c r="D136" s="12" t="s">
        <v>322</v>
      </c>
      <c r="E136" s="39" t="s">
        <v>20</v>
      </c>
      <c r="F136" s="40" t="s">
        <v>523</v>
      </c>
    </row>
    <row r="137" spans="1:6" x14ac:dyDescent="0.25">
      <c r="A137" s="10">
        <v>4</v>
      </c>
      <c r="B137" s="11" t="s">
        <v>332</v>
      </c>
      <c r="C137" s="11" t="s">
        <v>342</v>
      </c>
      <c r="D137" s="12" t="s">
        <v>352</v>
      </c>
      <c r="E137" s="39" t="s">
        <v>355</v>
      </c>
      <c r="F137" s="40" t="s">
        <v>524</v>
      </c>
    </row>
    <row r="138" spans="1:6" x14ac:dyDescent="0.25">
      <c r="A138" s="10">
        <v>5</v>
      </c>
      <c r="B138" s="11" t="s">
        <v>323</v>
      </c>
      <c r="C138" s="11" t="s">
        <v>333</v>
      </c>
      <c r="D138" s="12" t="s">
        <v>343</v>
      </c>
      <c r="E138" s="39" t="s">
        <v>194</v>
      </c>
      <c r="F138" s="40" t="s">
        <v>523</v>
      </c>
    </row>
    <row r="139" spans="1:6" x14ac:dyDescent="0.25">
      <c r="A139" s="10">
        <v>6</v>
      </c>
      <c r="B139" s="11" t="s">
        <v>326</v>
      </c>
      <c r="C139" s="11" t="s">
        <v>336</v>
      </c>
      <c r="D139" s="12" t="s">
        <v>346</v>
      </c>
      <c r="E139" s="39" t="s">
        <v>194</v>
      </c>
      <c r="F139" s="40" t="s">
        <v>525</v>
      </c>
    </row>
    <row r="140" spans="1:6" x14ac:dyDescent="0.25">
      <c r="A140" s="10">
        <v>7</v>
      </c>
      <c r="B140" s="11" t="s">
        <v>325</v>
      </c>
      <c r="C140" s="11" t="s">
        <v>335</v>
      </c>
      <c r="D140" s="12" t="s">
        <v>344</v>
      </c>
      <c r="E140" s="39" t="s">
        <v>20</v>
      </c>
      <c r="F140" s="40" t="s">
        <v>526</v>
      </c>
    </row>
    <row r="141" spans="1:6" x14ac:dyDescent="0.25">
      <c r="A141" s="10">
        <v>8</v>
      </c>
      <c r="B141" s="11" t="s">
        <v>324</v>
      </c>
      <c r="C141" s="11" t="s">
        <v>334</v>
      </c>
      <c r="D141" s="12" t="s">
        <v>345</v>
      </c>
      <c r="E141" s="39" t="s">
        <v>64</v>
      </c>
      <c r="F141" s="40" t="s">
        <v>526</v>
      </c>
    </row>
    <row r="142" spans="1:6" x14ac:dyDescent="0.25">
      <c r="A142" s="10">
        <v>9</v>
      </c>
      <c r="B142" s="11" t="s">
        <v>331</v>
      </c>
      <c r="C142" s="11" t="s">
        <v>341</v>
      </c>
      <c r="D142" s="12" t="s">
        <v>351</v>
      </c>
      <c r="E142" s="39" t="s">
        <v>194</v>
      </c>
      <c r="F142" s="40" t="s">
        <v>524</v>
      </c>
    </row>
    <row r="143" spans="1:6" x14ac:dyDescent="0.25">
      <c r="A143" s="10">
        <v>10</v>
      </c>
      <c r="B143" s="11" t="s">
        <v>329</v>
      </c>
      <c r="C143" s="11" t="s">
        <v>339</v>
      </c>
      <c r="D143" s="12" t="s">
        <v>349</v>
      </c>
      <c r="E143" s="39" t="s">
        <v>354</v>
      </c>
      <c r="F143" s="40" t="s">
        <v>527</v>
      </c>
    </row>
    <row r="144" spans="1:6" x14ac:dyDescent="0.25">
      <c r="A144" s="10">
        <v>11</v>
      </c>
      <c r="B144" s="11" t="s">
        <v>327</v>
      </c>
      <c r="C144" s="11" t="s">
        <v>337</v>
      </c>
      <c r="D144" s="12" t="s">
        <v>347</v>
      </c>
      <c r="E144" s="39" t="s">
        <v>353</v>
      </c>
      <c r="F144" s="40" t="s">
        <v>528</v>
      </c>
    </row>
    <row r="145" spans="1:9" x14ac:dyDescent="0.25">
      <c r="A145" s="10">
        <v>12</v>
      </c>
      <c r="B145" s="11" t="s">
        <v>328</v>
      </c>
      <c r="C145" s="11" t="s">
        <v>338</v>
      </c>
      <c r="D145" s="12" t="s">
        <v>348</v>
      </c>
      <c r="E145" s="39" t="s">
        <v>354</v>
      </c>
      <c r="F145" s="40" t="s">
        <v>529</v>
      </c>
    </row>
    <row r="146" spans="1:9" x14ac:dyDescent="0.25">
      <c r="A146" s="10">
        <v>13</v>
      </c>
      <c r="B146" s="11" t="s">
        <v>330</v>
      </c>
      <c r="C146" s="11" t="s">
        <v>340</v>
      </c>
      <c r="D146" s="12" t="s">
        <v>350</v>
      </c>
      <c r="E146" s="39" t="s">
        <v>194</v>
      </c>
      <c r="F146" s="40" t="s">
        <v>524</v>
      </c>
    </row>
    <row r="147" spans="1:9" x14ac:dyDescent="0.25">
      <c r="A147" s="10">
        <v>14</v>
      </c>
      <c r="B147" s="11" t="s">
        <v>312</v>
      </c>
      <c r="C147" s="11" t="s">
        <v>316</v>
      </c>
      <c r="D147" s="12" t="s">
        <v>320</v>
      </c>
      <c r="E147" s="39" t="s">
        <v>20</v>
      </c>
      <c r="F147" s="40" t="s">
        <v>530</v>
      </c>
    </row>
    <row r="148" spans="1:9" x14ac:dyDescent="0.25">
      <c r="A148" s="3"/>
      <c r="B148" s="2"/>
      <c r="C148" s="2"/>
      <c r="D148" s="4"/>
      <c r="E148" s="3"/>
      <c r="F148" s="2"/>
    </row>
    <row r="149" spans="1:9" x14ac:dyDescent="0.25">
      <c r="A149" s="21" t="s">
        <v>475</v>
      </c>
      <c r="B149" s="21"/>
      <c r="C149" s="22"/>
      <c r="D149" s="20"/>
      <c r="E149" s="21"/>
      <c r="G149" s="23"/>
      <c r="H149" s="23"/>
      <c r="I149" s="23"/>
    </row>
    <row r="150" spans="1:9" x14ac:dyDescent="0.25">
      <c r="A150" s="21" t="s">
        <v>476</v>
      </c>
      <c r="B150" s="21"/>
      <c r="C150" s="22"/>
      <c r="D150" s="20"/>
      <c r="E150" s="21"/>
      <c r="G150" s="23"/>
      <c r="H150" s="23"/>
      <c r="I150" s="23"/>
    </row>
    <row r="151" spans="1:9" x14ac:dyDescent="0.25">
      <c r="A151" s="21" t="s">
        <v>484</v>
      </c>
      <c r="B151" s="21"/>
      <c r="C151" s="22"/>
      <c r="D151" s="20"/>
      <c r="E151" s="21"/>
      <c r="G151" s="23"/>
      <c r="H151" s="23"/>
      <c r="I151" s="23"/>
    </row>
    <row r="152" spans="1:9" x14ac:dyDescent="0.25">
      <c r="A152" s="21" t="s">
        <v>485</v>
      </c>
      <c r="B152" s="21"/>
      <c r="C152" s="21"/>
      <c r="D152" s="20"/>
      <c r="E152" s="23"/>
      <c r="G152" s="23"/>
      <c r="H152" s="23"/>
      <c r="I152" s="23"/>
    </row>
    <row r="153" spans="1:9" x14ac:dyDescent="0.25">
      <c r="A153" s="21" t="s">
        <v>477</v>
      </c>
      <c r="B153" s="21"/>
      <c r="C153" s="21"/>
      <c r="D153" s="20"/>
      <c r="E153" s="23"/>
      <c r="G153" s="23"/>
      <c r="H153" s="23"/>
      <c r="I153" s="23"/>
    </row>
    <row r="154" spans="1:9" x14ac:dyDescent="0.25">
      <c r="A154" s="21" t="s">
        <v>478</v>
      </c>
      <c r="B154" s="21"/>
      <c r="C154" s="21"/>
      <c r="D154" s="20"/>
      <c r="E154" s="23"/>
      <c r="G154" s="23"/>
      <c r="H154" s="23"/>
      <c r="I154" s="23"/>
    </row>
    <row r="155" spans="1:9" x14ac:dyDescent="0.25">
      <c r="A155" s="21" t="s">
        <v>479</v>
      </c>
      <c r="B155" s="21"/>
      <c r="C155" s="21"/>
      <c r="D155" s="20"/>
      <c r="E155" s="23"/>
      <c r="G155" s="23"/>
      <c r="H155" s="23"/>
      <c r="I155" s="23"/>
    </row>
    <row r="156" spans="1:9" x14ac:dyDescent="0.25">
      <c r="A156" s="21" t="s">
        <v>480</v>
      </c>
      <c r="B156" s="21"/>
      <c r="C156" s="21"/>
      <c r="D156" s="20"/>
      <c r="E156" s="23"/>
      <c r="G156" s="23"/>
      <c r="H156" s="23"/>
      <c r="I156" s="23"/>
    </row>
    <row r="157" spans="1:9" x14ac:dyDescent="0.25">
      <c r="A157" s="21" t="s">
        <v>481</v>
      </c>
      <c r="B157" s="21"/>
      <c r="C157" s="21"/>
      <c r="D157" s="20"/>
      <c r="E157" s="23"/>
      <c r="G157" s="23"/>
      <c r="H157" s="23"/>
      <c r="I157" s="23"/>
    </row>
    <row r="158" spans="1:9" x14ac:dyDescent="0.25">
      <c r="A158" s="21" t="s">
        <v>482</v>
      </c>
      <c r="B158" s="21"/>
      <c r="C158" s="21"/>
      <c r="D158" s="20"/>
      <c r="E158" s="23"/>
      <c r="G158" s="23"/>
      <c r="H158" s="23"/>
      <c r="I158" s="23"/>
    </row>
    <row r="159" spans="1:9" x14ac:dyDescent="0.25">
      <c r="A159" s="21" t="s">
        <v>483</v>
      </c>
      <c r="B159" s="21"/>
      <c r="C159" s="21"/>
      <c r="D159" s="20"/>
      <c r="E159" s="23"/>
      <c r="G159" s="23"/>
      <c r="H159" s="23"/>
      <c r="I159" s="23"/>
    </row>
    <row r="160" spans="1:9" x14ac:dyDescent="0.25">
      <c r="A160" s="2"/>
      <c r="B160" s="2"/>
      <c r="C160" s="2"/>
      <c r="D160" s="2"/>
      <c r="E160" s="3"/>
    </row>
    <row r="161" spans="1:5" x14ac:dyDescent="0.25">
      <c r="A161" s="2"/>
      <c r="B161" s="2"/>
      <c r="C161" s="2"/>
      <c r="D161" s="2"/>
      <c r="E161" s="3"/>
    </row>
    <row r="162" spans="1:5" x14ac:dyDescent="0.25">
      <c r="A162" s="2"/>
      <c r="B162" s="2"/>
      <c r="C162" s="2"/>
      <c r="D162" s="2"/>
      <c r="E162" s="3"/>
    </row>
    <row r="163" spans="1:5" x14ac:dyDescent="0.25">
      <c r="A163" s="2"/>
      <c r="B163" s="2"/>
      <c r="C163" s="2"/>
      <c r="D163" s="2"/>
      <c r="E163" s="3"/>
    </row>
    <row r="164" spans="1:5" x14ac:dyDescent="0.25">
      <c r="A164" s="2"/>
      <c r="B164" s="2"/>
      <c r="C164" s="2"/>
      <c r="D164" s="2"/>
      <c r="E164" s="3"/>
    </row>
    <row r="165" spans="1:5" x14ac:dyDescent="0.25">
      <c r="A165" s="2"/>
      <c r="B165" s="2"/>
      <c r="C165" s="2"/>
      <c r="D165" s="2"/>
      <c r="E165" s="3"/>
    </row>
    <row r="166" spans="1:5" x14ac:dyDescent="0.25">
      <c r="A166" s="2"/>
      <c r="B166" s="2"/>
      <c r="C166" s="2"/>
      <c r="D166" s="2"/>
      <c r="E166" s="3"/>
    </row>
    <row r="167" spans="1:5" x14ac:dyDescent="0.25">
      <c r="A167" s="2"/>
      <c r="B167" s="2"/>
      <c r="C167" s="2"/>
      <c r="D167" s="2"/>
      <c r="E167" s="3"/>
    </row>
    <row r="168" spans="1:5" x14ac:dyDescent="0.25">
      <c r="A168" s="2"/>
      <c r="B168" s="2"/>
      <c r="C168" s="2"/>
      <c r="D168" s="2"/>
      <c r="E168" s="3"/>
    </row>
    <row r="169" spans="1:5" x14ac:dyDescent="0.25">
      <c r="A169" s="2"/>
      <c r="B169" s="2"/>
      <c r="C169" s="2"/>
      <c r="D169" s="2"/>
      <c r="E169" s="3"/>
    </row>
    <row r="170" spans="1:5" x14ac:dyDescent="0.25">
      <c r="A170" s="2"/>
      <c r="B170" s="2"/>
      <c r="C170" s="2"/>
      <c r="D170" s="2"/>
      <c r="E170" s="3"/>
    </row>
    <row r="171" spans="1:5" x14ac:dyDescent="0.25">
      <c r="A171" s="2"/>
      <c r="B171" s="2"/>
      <c r="C171" s="2"/>
      <c r="D171" s="2"/>
      <c r="E171" s="3"/>
    </row>
    <row r="172" spans="1:5" x14ac:dyDescent="0.25">
      <c r="A172" s="2"/>
      <c r="B172" s="2"/>
      <c r="C172" s="2"/>
      <c r="D172" s="2"/>
      <c r="E172" s="3"/>
    </row>
    <row r="173" spans="1:5" x14ac:dyDescent="0.25">
      <c r="A173" s="2"/>
      <c r="B173" s="2"/>
      <c r="C173" s="2"/>
      <c r="D173" s="2"/>
      <c r="E173" s="3"/>
    </row>
    <row r="174" spans="1:5" x14ac:dyDescent="0.25">
      <c r="A174" s="2"/>
      <c r="B174" s="2"/>
      <c r="C174" s="2"/>
      <c r="D174" s="2"/>
      <c r="E174" s="3"/>
    </row>
    <row r="175" spans="1:5" x14ac:dyDescent="0.25">
      <c r="A175" s="2"/>
      <c r="B175" s="2"/>
      <c r="C175" s="2"/>
      <c r="D175" s="2"/>
      <c r="E175" s="3"/>
    </row>
    <row r="176" spans="1:5" x14ac:dyDescent="0.25">
      <c r="A176" s="2"/>
      <c r="B176" s="2"/>
      <c r="C176" s="2"/>
      <c r="D176" s="2"/>
      <c r="E176" s="3"/>
    </row>
    <row r="177" spans="1:5" x14ac:dyDescent="0.25">
      <c r="A177" s="2"/>
      <c r="B177" s="2"/>
      <c r="C177" s="2"/>
      <c r="D177" s="2"/>
      <c r="E177" s="3"/>
    </row>
    <row r="178" spans="1:5" x14ac:dyDescent="0.25">
      <c r="A178" s="2"/>
      <c r="B178" s="2"/>
      <c r="C178" s="2"/>
      <c r="D178" s="2"/>
      <c r="E178" s="3"/>
    </row>
    <row r="179" spans="1:5" x14ac:dyDescent="0.25">
      <c r="A179" s="2"/>
      <c r="B179" s="2"/>
      <c r="C179" s="2"/>
      <c r="D179" s="2"/>
      <c r="E179" s="3"/>
    </row>
    <row r="180" spans="1:5" x14ac:dyDescent="0.25">
      <c r="A180" s="2"/>
      <c r="B180" s="2"/>
      <c r="C180" s="2"/>
      <c r="D180" s="2"/>
      <c r="E180" s="3"/>
    </row>
    <row r="181" spans="1:5" x14ac:dyDescent="0.25">
      <c r="A181" s="2"/>
      <c r="B181" s="2"/>
      <c r="C181" s="2"/>
      <c r="D181" s="2"/>
      <c r="E181" s="3"/>
    </row>
    <row r="182" spans="1:5" x14ac:dyDescent="0.25">
      <c r="A182" s="2"/>
      <c r="B182" s="2"/>
      <c r="C182" s="2"/>
      <c r="D182" s="2"/>
      <c r="E182" s="3"/>
    </row>
    <row r="183" spans="1:5" x14ac:dyDescent="0.25">
      <c r="A183" s="2"/>
      <c r="B183" s="2"/>
      <c r="C183" s="2"/>
      <c r="D183" s="2"/>
      <c r="E183" s="3"/>
    </row>
    <row r="184" spans="1:5" x14ac:dyDescent="0.25">
      <c r="A184" s="2"/>
      <c r="B184" s="2"/>
      <c r="C184" s="2"/>
      <c r="D184" s="2"/>
      <c r="E184" s="3"/>
    </row>
    <row r="185" spans="1:5" x14ac:dyDescent="0.25">
      <c r="A185" s="2"/>
      <c r="B185" s="2"/>
      <c r="C185" s="2"/>
      <c r="D185" s="2"/>
      <c r="E185" s="3"/>
    </row>
    <row r="186" spans="1:5" x14ac:dyDescent="0.25">
      <c r="A186" s="2"/>
      <c r="B186" s="2"/>
      <c r="C186" s="2"/>
      <c r="D186" s="2"/>
      <c r="E186" s="3"/>
    </row>
    <row r="187" spans="1:5" x14ac:dyDescent="0.25">
      <c r="A187" s="2"/>
      <c r="B187" s="2"/>
      <c r="C187" s="2"/>
      <c r="D187" s="2"/>
      <c r="E187" s="3"/>
    </row>
    <row r="188" spans="1:5" x14ac:dyDescent="0.25">
      <c r="A188" s="2"/>
      <c r="B188" s="2"/>
      <c r="C188" s="2"/>
      <c r="D188" s="2"/>
      <c r="E188" s="3"/>
    </row>
    <row r="189" spans="1:5" x14ac:dyDescent="0.25">
      <c r="A189" s="2"/>
      <c r="B189" s="2"/>
      <c r="C189" s="2"/>
      <c r="D189" s="2"/>
      <c r="E189" s="3"/>
    </row>
    <row r="190" spans="1:5" x14ac:dyDescent="0.25">
      <c r="A190" s="2"/>
      <c r="B190" s="2"/>
      <c r="C190" s="2"/>
      <c r="D190" s="2"/>
      <c r="E190" s="3"/>
    </row>
    <row r="191" spans="1:5" x14ac:dyDescent="0.25">
      <c r="A191" s="2"/>
      <c r="B191" s="2"/>
      <c r="C191" s="2"/>
      <c r="D191" s="2"/>
      <c r="E191" s="3"/>
    </row>
    <row r="192" spans="1:5" x14ac:dyDescent="0.25">
      <c r="A192" s="2"/>
      <c r="B192" s="2"/>
      <c r="C192" s="2"/>
      <c r="D192" s="2"/>
      <c r="E192" s="3"/>
    </row>
    <row r="193" spans="1:5" x14ac:dyDescent="0.25">
      <c r="A193" s="2"/>
      <c r="B193" s="2"/>
      <c r="C193" s="2"/>
      <c r="D193" s="2"/>
      <c r="E193" s="2"/>
    </row>
    <row r="194" spans="1:5" x14ac:dyDescent="0.25">
      <c r="A194" s="2"/>
      <c r="B194" s="2"/>
      <c r="C194" s="2"/>
      <c r="D194" s="2"/>
      <c r="E194" s="2"/>
    </row>
    <row r="195" spans="1:5" x14ac:dyDescent="0.25">
      <c r="A195" s="2"/>
      <c r="B195" s="2"/>
      <c r="C195" s="2"/>
      <c r="D195" s="2"/>
      <c r="E195" s="2"/>
    </row>
    <row r="196" spans="1:5" x14ac:dyDescent="0.25">
      <c r="A196" s="2"/>
      <c r="B196" s="2"/>
      <c r="C196" s="2"/>
      <c r="D196" s="2"/>
      <c r="E196" s="2"/>
    </row>
    <row r="197" spans="1:5" x14ac:dyDescent="0.25">
      <c r="A197" s="2"/>
      <c r="B197" s="2"/>
      <c r="C197" s="2"/>
      <c r="D197" s="2"/>
      <c r="E197" s="2"/>
    </row>
    <row r="198" spans="1:5" x14ac:dyDescent="0.25">
      <c r="A198" s="2"/>
      <c r="B198" s="2"/>
      <c r="C198" s="2"/>
      <c r="D198" s="2"/>
      <c r="E198" s="2"/>
    </row>
    <row r="199" spans="1:5" x14ac:dyDescent="0.25">
      <c r="A199" s="2"/>
      <c r="B199" s="2"/>
      <c r="C199" s="2"/>
      <c r="D199" s="2"/>
      <c r="E199" s="2"/>
    </row>
    <row r="200" spans="1:5" x14ac:dyDescent="0.25">
      <c r="A200" s="2"/>
      <c r="B200" s="2"/>
      <c r="C200" s="2"/>
      <c r="D200" s="2"/>
      <c r="E200" s="2"/>
    </row>
    <row r="201" spans="1:5" x14ac:dyDescent="0.25">
      <c r="A201" s="2"/>
      <c r="B201" s="2"/>
      <c r="C201" s="2"/>
      <c r="D201" s="2"/>
      <c r="E201" s="2"/>
    </row>
    <row r="202" spans="1:5" x14ac:dyDescent="0.25">
      <c r="A202" s="2"/>
      <c r="B202" s="2"/>
      <c r="C202" s="2"/>
      <c r="D202" s="2"/>
      <c r="E202" s="2"/>
    </row>
    <row r="203" spans="1:5" x14ac:dyDescent="0.25">
      <c r="A203" s="2"/>
      <c r="B203" s="2"/>
      <c r="C203" s="2"/>
      <c r="D203" s="2"/>
      <c r="E203" s="2"/>
    </row>
    <row r="204" spans="1:5" x14ac:dyDescent="0.25">
      <c r="A204" s="2"/>
      <c r="B204" s="2"/>
      <c r="C204" s="2"/>
      <c r="D204" s="2"/>
      <c r="E204" s="2"/>
    </row>
    <row r="205" spans="1:5" x14ac:dyDescent="0.25">
      <c r="A205" s="2"/>
      <c r="B205" s="2"/>
      <c r="C205" s="2"/>
      <c r="D205" s="2"/>
      <c r="E205" s="2"/>
    </row>
    <row r="206" spans="1:5" x14ac:dyDescent="0.25">
      <c r="A206" s="2"/>
      <c r="B206" s="2"/>
      <c r="C206" s="2"/>
      <c r="D206" s="2"/>
      <c r="E206" s="2"/>
    </row>
    <row r="207" spans="1:5" x14ac:dyDescent="0.25">
      <c r="A207" s="2"/>
      <c r="B207" s="2"/>
      <c r="C207" s="2"/>
      <c r="D207" s="2"/>
      <c r="E207" s="2"/>
    </row>
    <row r="208" spans="1:5" x14ac:dyDescent="0.25">
      <c r="A208" s="2"/>
      <c r="B208" s="2"/>
      <c r="C208" s="2"/>
      <c r="D208" s="2"/>
      <c r="E208" s="2"/>
    </row>
    <row r="209" spans="1:5" x14ac:dyDescent="0.25">
      <c r="A209" s="2"/>
      <c r="B209" s="2"/>
      <c r="C209" s="2"/>
      <c r="D209" s="2"/>
      <c r="E209" s="2"/>
    </row>
    <row r="210" spans="1:5" x14ac:dyDescent="0.25">
      <c r="A210" s="2"/>
      <c r="B210" s="2"/>
      <c r="C210" s="2"/>
      <c r="D210" s="2"/>
      <c r="E210" s="2"/>
    </row>
    <row r="211" spans="1:5" x14ac:dyDescent="0.25">
      <c r="A211" s="2"/>
      <c r="B211" s="2"/>
      <c r="C211" s="2"/>
      <c r="D211" s="2"/>
      <c r="E211" s="2"/>
    </row>
    <row r="212" spans="1:5" x14ac:dyDescent="0.25">
      <c r="A212" s="2"/>
      <c r="B212" s="2"/>
      <c r="C212" s="2"/>
      <c r="D212" s="2"/>
      <c r="E212" s="2"/>
    </row>
    <row r="213" spans="1:5" x14ac:dyDescent="0.25">
      <c r="A213" s="2"/>
      <c r="B213" s="2"/>
      <c r="C213" s="2"/>
      <c r="D213" s="2"/>
      <c r="E213" s="2"/>
    </row>
    <row r="214" spans="1:5" x14ac:dyDescent="0.25">
      <c r="A214" s="2"/>
      <c r="B214" s="2"/>
      <c r="C214" s="2"/>
      <c r="D214" s="2"/>
      <c r="E214" s="2"/>
    </row>
    <row r="215" spans="1:5" x14ac:dyDescent="0.25">
      <c r="A215" s="2"/>
      <c r="B215" s="2"/>
      <c r="C215" s="2"/>
      <c r="D215" s="2"/>
      <c r="E215" s="2"/>
    </row>
    <row r="216" spans="1:5" x14ac:dyDescent="0.25">
      <c r="A216" s="2"/>
      <c r="B216" s="2"/>
      <c r="C216" s="2"/>
      <c r="D216" s="2"/>
      <c r="E216" s="2"/>
    </row>
    <row r="217" spans="1:5" x14ac:dyDescent="0.25">
      <c r="A217" s="2"/>
      <c r="B217" s="2"/>
      <c r="C217" s="2"/>
      <c r="D217" s="2"/>
      <c r="E217" s="2"/>
    </row>
    <row r="218" spans="1:5" x14ac:dyDescent="0.25">
      <c r="A218" s="2"/>
      <c r="B218" s="2"/>
      <c r="C218" s="2"/>
      <c r="D218" s="2"/>
      <c r="E218" s="2"/>
    </row>
    <row r="219" spans="1:5" x14ac:dyDescent="0.25">
      <c r="A219" s="2"/>
      <c r="B219" s="2"/>
      <c r="C219" s="2"/>
      <c r="D219" s="2"/>
      <c r="E219" s="2"/>
    </row>
    <row r="220" spans="1:5" x14ac:dyDescent="0.25">
      <c r="A220" s="2"/>
      <c r="B220" s="2"/>
      <c r="C220" s="2"/>
      <c r="D220" s="2"/>
      <c r="E220" s="2"/>
    </row>
    <row r="221" spans="1:5" x14ac:dyDescent="0.25">
      <c r="A221" s="2"/>
      <c r="B221" s="2"/>
      <c r="C221" s="2"/>
      <c r="D221" s="2"/>
      <c r="E221" s="2"/>
    </row>
    <row r="222" spans="1:5" x14ac:dyDescent="0.25">
      <c r="A222" s="2"/>
      <c r="B222" s="2"/>
      <c r="C222" s="2"/>
      <c r="D222" s="2"/>
      <c r="E222" s="2"/>
    </row>
  </sheetData>
  <sortState ref="A134:E147">
    <sortCondition ref="B134"/>
  </sortState>
  <mergeCells count="8">
    <mergeCell ref="A2:E2"/>
    <mergeCell ref="A11:E11"/>
    <mergeCell ref="A30:E30"/>
    <mergeCell ref="A132:E132"/>
    <mergeCell ref="F2:F3"/>
    <mergeCell ref="F11:F12"/>
    <mergeCell ref="F30:F31"/>
    <mergeCell ref="F132:F133"/>
  </mergeCells>
  <hyperlinks>
    <hyperlink ref="F4" r:id="rId1" tooltip="Bufonidae (halaman belum tersedia)" display="https://id.wikipedia.org/w/index.php?title=Bufonidae&amp;action=edit&amp;redlink=1"/>
    <hyperlink ref="F5" r:id="rId2" tooltip="Rhacophoridae (halaman belum tersedia)" display="https://id.wikipedia.org/w/index.php?title=Rhacophoridae&amp;action=edit&amp;redlink=1"/>
    <hyperlink ref="F6" r:id="rId3" tooltip="Rhacophoridae (halaman belum tersedia)" display="https://id.wikipedia.org/w/index.php?title=Rhacophoridae&amp;action=edit&amp;redlink=1"/>
    <hyperlink ref="F8" r:id="rId4" tooltip="Ranidae (halaman belum tersedia)" display="https://id.wikipedia.org/w/index.php?title=Ranidae&amp;action=edit&amp;redlink=1"/>
    <hyperlink ref="F9" r:id="rId5" tooltip="Ranidae (halaman belum tersedia)" display="https://id.wikipedia.org/w/index.php?title=Ranidae&amp;action=edit&amp;redlink=1"/>
    <hyperlink ref="F13" r:id="rId6" tooltip="Varanidae" display="https://id.wikipedia.org/wiki/Varanidae"/>
    <hyperlink ref="F14" r:id="rId7" tooltip="Varanidae" display="https://id.wikipedia.org/wiki/Varanidae"/>
    <hyperlink ref="F15" r:id="rId8" tooltip="Agamidae (halaman belum tersedia)" display="https://id.wikipedia.org/w/index.php?title=Agamidae&amp;action=edit&amp;redlink=1"/>
    <hyperlink ref="F16" r:id="rId9" tooltip="Agamidae (halaman belum tersedia)" display="https://id.wikipedia.org/w/index.php?title=Agamidae&amp;action=edit&amp;redlink=1"/>
    <hyperlink ref="F17" r:id="rId10" tooltip="Scincidae (halaman belum tersedia)" display="https://id.wikipedia.org/w/index.php?title=Scincidae&amp;action=edit&amp;redlink=1"/>
    <hyperlink ref="F18" r:id="rId11" tooltip="Scincidae (halaman belum tersedia)" display="https://id.wikipedia.org/w/index.php?title=Scincidae&amp;action=edit&amp;redlink=1"/>
    <hyperlink ref="F19" r:id="rId12" tooltip="Scincidae (halaman belum tersedia)" display="https://id.wikipedia.org/w/index.php?title=Scincidae&amp;action=edit&amp;redlink=1"/>
    <hyperlink ref="F20" r:id="rId13" tooltip="Scincidae (halaman belum tersedia)" display="https://id.wikipedia.org/w/index.php?title=Scincidae&amp;action=edit&amp;redlink=1"/>
    <hyperlink ref="F21" r:id="rId14" tooltip="Geoemydidae (halaman belum tersedia)" display="https://id.wikipedia.org/w/index.php?title=Geoemydidae&amp;action=edit&amp;redlink=1"/>
    <hyperlink ref="F22" r:id="rId15" tooltip="Python" display="https://id.wikipedia.org/wiki/Python"/>
    <hyperlink ref="F23" r:id="rId16" tooltip="Gekkonidae" display="https://id.wikipedia.org/wiki/Gekkonidae"/>
    <hyperlink ref="F24" r:id="rId17" tooltip="Colubridae" display="https://id.wikipedia.org/wiki/Colubridae"/>
    <hyperlink ref="F25" r:id="rId18" tooltip="Colubridae" display="https://id.wikipedia.org/wiki/Colubridae"/>
    <hyperlink ref="F26" r:id="rId19" tooltip="Colubridae" display="https://id.wikipedia.org/wiki/Colubridae"/>
    <hyperlink ref="F27" r:id="rId20" tooltip="Natricidae" display="https://id.wikipedia.org/wiki/Natricidae"/>
    <hyperlink ref="F28" r:id="rId21" tooltip="Colubridae" display="https://id.wikipedia.org/wiki/Colubridae"/>
  </hyperlinks>
  <pageMargins left="0.7" right="0.7" top="0.75" bottom="0.75" header="0.3" footer="0.3"/>
  <pageSetup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19" workbookViewId="0">
      <selection activeCell="L9" sqref="L9"/>
    </sheetView>
  </sheetViews>
  <sheetFormatPr defaultRowHeight="12.75" x14ac:dyDescent="0.2"/>
  <cols>
    <col min="1" max="1" width="3.85546875" style="13" customWidth="1"/>
    <col min="2" max="2" width="17.5703125" style="13" customWidth="1"/>
    <col min="3" max="3" width="26.28515625" style="13" customWidth="1"/>
    <col min="4" max="4" width="18.28515625" style="13" customWidth="1"/>
    <col min="5" max="5" width="13.85546875" style="13" customWidth="1"/>
    <col min="6" max="6" width="11.85546875" style="13" customWidth="1"/>
    <col min="7" max="7" width="13.85546875" style="13" customWidth="1"/>
    <col min="8" max="9" width="9.140625" style="13"/>
    <col min="10" max="10" width="9" style="13" customWidth="1"/>
    <col min="11" max="16384" width="9.140625" style="13"/>
  </cols>
  <sheetData>
    <row r="1" spans="1:11" x14ac:dyDescent="0.2">
      <c r="A1" s="8" t="s">
        <v>0</v>
      </c>
      <c r="B1" s="8" t="s">
        <v>375</v>
      </c>
      <c r="C1" s="8" t="s">
        <v>376</v>
      </c>
      <c r="D1" s="8" t="s">
        <v>356</v>
      </c>
      <c r="E1" s="8" t="s">
        <v>377</v>
      </c>
      <c r="F1" s="8" t="s">
        <v>378</v>
      </c>
      <c r="G1" s="8" t="s">
        <v>379</v>
      </c>
      <c r="I1" s="15"/>
      <c r="K1" s="15"/>
    </row>
    <row r="2" spans="1:11" x14ac:dyDescent="0.2">
      <c r="A2" s="28">
        <v>1</v>
      </c>
      <c r="B2" s="34" t="s">
        <v>380</v>
      </c>
      <c r="C2" s="6" t="s">
        <v>383</v>
      </c>
      <c r="D2" s="7" t="s">
        <v>384</v>
      </c>
      <c r="E2" s="5" t="s">
        <v>381</v>
      </c>
      <c r="F2" s="5" t="s">
        <v>490</v>
      </c>
      <c r="G2" s="5" t="s">
        <v>382</v>
      </c>
      <c r="I2" s="15"/>
      <c r="K2" s="15"/>
    </row>
    <row r="3" spans="1:11" x14ac:dyDescent="0.2">
      <c r="A3" s="30"/>
      <c r="B3" s="36"/>
      <c r="C3" s="12" t="s">
        <v>461</v>
      </c>
      <c r="D3" s="17" t="s">
        <v>462</v>
      </c>
      <c r="E3" s="18" t="s">
        <v>381</v>
      </c>
      <c r="F3" s="18" t="s">
        <v>391</v>
      </c>
      <c r="G3" s="18" t="s">
        <v>463</v>
      </c>
      <c r="I3" s="15"/>
      <c r="K3" s="15"/>
    </row>
    <row r="4" spans="1:11" x14ac:dyDescent="0.2">
      <c r="A4" s="31">
        <v>2</v>
      </c>
      <c r="B4" s="33" t="s">
        <v>498</v>
      </c>
      <c r="C4" s="12" t="s">
        <v>499</v>
      </c>
      <c r="D4" s="7" t="s">
        <v>500</v>
      </c>
      <c r="E4" s="5" t="s">
        <v>381</v>
      </c>
      <c r="F4" s="5" t="s">
        <v>497</v>
      </c>
      <c r="G4" s="5" t="s">
        <v>382</v>
      </c>
      <c r="I4" s="15"/>
      <c r="K4" s="15"/>
    </row>
    <row r="5" spans="1:11" x14ac:dyDescent="0.2">
      <c r="A5" s="31">
        <v>2</v>
      </c>
      <c r="B5" s="25" t="s">
        <v>386</v>
      </c>
      <c r="C5" s="6" t="s">
        <v>387</v>
      </c>
      <c r="D5" s="7" t="s">
        <v>367</v>
      </c>
      <c r="E5" s="5" t="s">
        <v>381</v>
      </c>
      <c r="F5" s="5" t="s">
        <v>391</v>
      </c>
      <c r="G5" s="5" t="s">
        <v>388</v>
      </c>
      <c r="I5" s="15"/>
      <c r="K5" s="15"/>
    </row>
    <row r="6" spans="1:11" x14ac:dyDescent="0.2">
      <c r="A6" s="31">
        <v>3</v>
      </c>
      <c r="B6" s="25" t="s">
        <v>389</v>
      </c>
      <c r="C6" s="6" t="s">
        <v>390</v>
      </c>
      <c r="D6" s="7" t="s">
        <v>362</v>
      </c>
      <c r="E6" s="5" t="s">
        <v>381</v>
      </c>
      <c r="F6" s="5" t="s">
        <v>391</v>
      </c>
      <c r="G6" s="5" t="s">
        <v>382</v>
      </c>
      <c r="I6" s="15"/>
      <c r="K6" s="15"/>
    </row>
    <row r="7" spans="1:11" x14ac:dyDescent="0.2">
      <c r="A7" s="28">
        <v>4</v>
      </c>
      <c r="B7" s="34" t="s">
        <v>397</v>
      </c>
      <c r="C7" s="6" t="s">
        <v>393</v>
      </c>
      <c r="D7" s="7" t="s">
        <v>394</v>
      </c>
      <c r="E7" s="5" t="s">
        <v>381</v>
      </c>
      <c r="F7" s="5" t="s">
        <v>491</v>
      </c>
      <c r="G7" s="5" t="s">
        <v>382</v>
      </c>
      <c r="I7" s="15"/>
      <c r="K7" s="15"/>
    </row>
    <row r="8" spans="1:11" x14ac:dyDescent="0.2">
      <c r="A8" s="29"/>
      <c r="B8" s="35"/>
      <c r="C8" s="6" t="s">
        <v>395</v>
      </c>
      <c r="D8" s="7" t="s">
        <v>396</v>
      </c>
      <c r="E8" s="5" t="s">
        <v>381</v>
      </c>
      <c r="F8" s="5" t="s">
        <v>491</v>
      </c>
      <c r="G8" s="5" t="s">
        <v>382</v>
      </c>
      <c r="I8" s="15"/>
      <c r="K8" s="15"/>
    </row>
    <row r="9" spans="1:11" x14ac:dyDescent="0.2">
      <c r="A9" s="29"/>
      <c r="B9" s="35"/>
      <c r="C9" s="6" t="s">
        <v>398</v>
      </c>
      <c r="D9" s="7" t="s">
        <v>360</v>
      </c>
      <c r="E9" s="5" t="s">
        <v>381</v>
      </c>
      <c r="F9" s="5" t="s">
        <v>497</v>
      </c>
      <c r="G9" s="5" t="s">
        <v>382</v>
      </c>
      <c r="I9" s="15"/>
      <c r="K9" s="15"/>
    </row>
    <row r="10" spans="1:11" x14ac:dyDescent="0.2">
      <c r="A10" s="30"/>
      <c r="B10" s="36"/>
      <c r="C10" s="12" t="s">
        <v>460</v>
      </c>
      <c r="D10" s="17" t="s">
        <v>464</v>
      </c>
      <c r="E10" s="18" t="s">
        <v>381</v>
      </c>
      <c r="F10" s="18" t="s">
        <v>490</v>
      </c>
      <c r="G10" s="18" t="s">
        <v>382</v>
      </c>
      <c r="I10" s="15"/>
      <c r="K10" s="15"/>
    </row>
    <row r="11" spans="1:11" x14ac:dyDescent="0.2">
      <c r="A11" s="31">
        <v>5</v>
      </c>
      <c r="B11" s="25" t="s">
        <v>399</v>
      </c>
      <c r="C11" s="32" t="s">
        <v>400</v>
      </c>
      <c r="D11" s="7" t="s">
        <v>401</v>
      </c>
      <c r="E11" s="5" t="s">
        <v>402</v>
      </c>
      <c r="F11" s="5" t="s">
        <v>391</v>
      </c>
      <c r="G11" s="5" t="s">
        <v>388</v>
      </c>
      <c r="I11" s="15"/>
      <c r="K11" s="15"/>
    </row>
    <row r="12" spans="1:11" x14ac:dyDescent="0.2">
      <c r="A12" s="31">
        <v>6</v>
      </c>
      <c r="B12" s="25" t="s">
        <v>403</v>
      </c>
      <c r="C12" s="6" t="s">
        <v>404</v>
      </c>
      <c r="D12" s="7" t="s">
        <v>361</v>
      </c>
      <c r="E12" s="5" t="s">
        <v>381</v>
      </c>
      <c r="F12" s="5" t="s">
        <v>491</v>
      </c>
      <c r="G12" s="5" t="s">
        <v>382</v>
      </c>
      <c r="I12" s="15"/>
      <c r="K12" s="15"/>
    </row>
    <row r="13" spans="1:11" x14ac:dyDescent="0.2">
      <c r="A13" s="31">
        <v>7</v>
      </c>
      <c r="B13" s="25" t="s">
        <v>406</v>
      </c>
      <c r="C13" s="6" t="s">
        <v>407</v>
      </c>
      <c r="D13" s="7" t="s">
        <v>366</v>
      </c>
      <c r="E13" s="5" t="s">
        <v>402</v>
      </c>
      <c r="F13" s="5" t="s">
        <v>391</v>
      </c>
      <c r="G13" s="5" t="s">
        <v>382</v>
      </c>
      <c r="I13" s="15"/>
      <c r="K13" s="15"/>
    </row>
    <row r="14" spans="1:11" x14ac:dyDescent="0.2">
      <c r="A14" s="28">
        <v>8</v>
      </c>
      <c r="B14" s="34" t="s">
        <v>408</v>
      </c>
      <c r="C14" s="6" t="s">
        <v>409</v>
      </c>
      <c r="D14" s="7" t="s">
        <v>365</v>
      </c>
      <c r="E14" s="5" t="s">
        <v>405</v>
      </c>
      <c r="F14" s="5" t="s">
        <v>391</v>
      </c>
      <c r="G14" s="5" t="s">
        <v>382</v>
      </c>
      <c r="I14" s="15"/>
      <c r="K14" s="15"/>
    </row>
    <row r="15" spans="1:11" x14ac:dyDescent="0.2">
      <c r="A15" s="29"/>
      <c r="B15" s="35"/>
      <c r="C15" s="6" t="s">
        <v>410</v>
      </c>
      <c r="D15" s="7" t="s">
        <v>411</v>
      </c>
      <c r="E15" s="5" t="s">
        <v>381</v>
      </c>
      <c r="F15" s="5" t="s">
        <v>491</v>
      </c>
      <c r="G15" s="5" t="s">
        <v>382</v>
      </c>
      <c r="I15" s="15"/>
      <c r="K15" s="15"/>
    </row>
    <row r="16" spans="1:11" x14ac:dyDescent="0.2">
      <c r="A16" s="30"/>
      <c r="B16" s="36"/>
      <c r="C16" s="12" t="s">
        <v>465</v>
      </c>
      <c r="D16" s="17" t="s">
        <v>466</v>
      </c>
      <c r="E16" s="18" t="s">
        <v>467</v>
      </c>
      <c r="F16" s="18" t="s">
        <v>391</v>
      </c>
      <c r="G16" s="18" t="s">
        <v>382</v>
      </c>
      <c r="I16" s="15"/>
      <c r="K16" s="15"/>
    </row>
    <row r="17" spans="1:11" x14ac:dyDescent="0.2">
      <c r="A17" s="31">
        <v>9</v>
      </c>
      <c r="B17" s="25" t="s">
        <v>412</v>
      </c>
      <c r="C17" s="6" t="s">
        <v>413</v>
      </c>
      <c r="D17" s="7" t="s">
        <v>414</v>
      </c>
      <c r="E17" s="5" t="s">
        <v>405</v>
      </c>
      <c r="F17" s="5" t="s">
        <v>491</v>
      </c>
      <c r="G17" s="5" t="s">
        <v>382</v>
      </c>
      <c r="I17" s="15"/>
      <c r="K17" s="15"/>
    </row>
    <row r="18" spans="1:11" x14ac:dyDescent="0.2">
      <c r="A18" s="31">
        <v>10</v>
      </c>
      <c r="B18" s="25" t="s">
        <v>371</v>
      </c>
      <c r="C18" s="32" t="s">
        <v>370</v>
      </c>
      <c r="D18" s="7" t="s">
        <v>358</v>
      </c>
      <c r="E18" s="5" t="s">
        <v>381</v>
      </c>
      <c r="F18" s="5" t="s">
        <v>491</v>
      </c>
      <c r="G18" s="5" t="s">
        <v>382</v>
      </c>
      <c r="I18" s="15"/>
      <c r="K18" s="15"/>
    </row>
    <row r="19" spans="1:11" x14ac:dyDescent="0.2">
      <c r="A19" s="10">
        <v>11</v>
      </c>
      <c r="B19" s="26" t="s">
        <v>458</v>
      </c>
      <c r="C19" s="19" t="s">
        <v>459</v>
      </c>
      <c r="D19" s="11" t="s">
        <v>474</v>
      </c>
      <c r="E19" s="10" t="s">
        <v>381</v>
      </c>
      <c r="F19" s="10" t="s">
        <v>491</v>
      </c>
      <c r="G19" s="10" t="s">
        <v>470</v>
      </c>
      <c r="I19" s="15"/>
      <c r="K19" s="15"/>
    </row>
    <row r="20" spans="1:11" x14ac:dyDescent="0.2">
      <c r="A20" s="28">
        <v>12</v>
      </c>
      <c r="B20" s="34" t="s">
        <v>373</v>
      </c>
      <c r="C20" s="6" t="s">
        <v>415</v>
      </c>
      <c r="D20" s="7" t="s">
        <v>364</v>
      </c>
      <c r="E20" s="5" t="s">
        <v>381</v>
      </c>
      <c r="F20" s="5" t="s">
        <v>490</v>
      </c>
      <c r="G20" s="5" t="s">
        <v>382</v>
      </c>
      <c r="I20" s="15"/>
      <c r="K20" s="15"/>
    </row>
    <row r="21" spans="1:11" x14ac:dyDescent="0.2">
      <c r="A21" s="29"/>
      <c r="B21" s="35"/>
      <c r="C21" s="6" t="s">
        <v>455</v>
      </c>
      <c r="D21" s="7" t="s">
        <v>416</v>
      </c>
      <c r="E21" s="5" t="s">
        <v>381</v>
      </c>
      <c r="F21" s="5" t="s">
        <v>491</v>
      </c>
      <c r="G21" s="5" t="s">
        <v>388</v>
      </c>
      <c r="I21" s="15"/>
      <c r="K21" s="15"/>
    </row>
    <row r="22" spans="1:11" x14ac:dyDescent="0.2">
      <c r="A22" s="29"/>
      <c r="B22" s="35"/>
      <c r="C22" s="6" t="s">
        <v>417</v>
      </c>
      <c r="D22" s="7" t="s">
        <v>418</v>
      </c>
      <c r="E22" s="5" t="s">
        <v>381</v>
      </c>
      <c r="F22" s="5" t="s">
        <v>491</v>
      </c>
      <c r="G22" s="5" t="s">
        <v>419</v>
      </c>
      <c r="I22" s="15"/>
      <c r="K22" s="15"/>
    </row>
    <row r="23" spans="1:11" x14ac:dyDescent="0.2">
      <c r="A23" s="29"/>
      <c r="B23" s="35"/>
      <c r="C23" s="6" t="s">
        <v>374</v>
      </c>
      <c r="D23" s="7" t="s">
        <v>420</v>
      </c>
      <c r="E23" s="5" t="s">
        <v>381</v>
      </c>
      <c r="F23" s="5" t="s">
        <v>391</v>
      </c>
      <c r="G23" s="5" t="s">
        <v>421</v>
      </c>
      <c r="I23" s="15"/>
      <c r="K23" s="15"/>
    </row>
    <row r="24" spans="1:11" x14ac:dyDescent="0.2">
      <c r="A24" s="29"/>
      <c r="B24" s="35"/>
      <c r="C24" s="6" t="s">
        <v>422</v>
      </c>
      <c r="D24" s="7" t="s">
        <v>423</v>
      </c>
      <c r="E24" s="5" t="s">
        <v>381</v>
      </c>
      <c r="F24" s="5" t="s">
        <v>490</v>
      </c>
      <c r="G24" s="5" t="s">
        <v>382</v>
      </c>
    </row>
    <row r="25" spans="1:11" x14ac:dyDescent="0.2">
      <c r="A25" s="29"/>
      <c r="B25" s="35"/>
      <c r="C25" s="6" t="s">
        <v>424</v>
      </c>
      <c r="D25" s="7" t="s">
        <v>425</v>
      </c>
      <c r="E25" s="5" t="s">
        <v>381</v>
      </c>
      <c r="F25" s="5" t="s">
        <v>491</v>
      </c>
      <c r="G25" s="5" t="s">
        <v>382</v>
      </c>
    </row>
    <row r="26" spans="1:11" x14ac:dyDescent="0.2">
      <c r="A26" s="29"/>
      <c r="B26" s="35"/>
      <c r="C26" s="6" t="s">
        <v>426</v>
      </c>
      <c r="D26" s="7" t="s">
        <v>427</v>
      </c>
      <c r="E26" s="5" t="s">
        <v>381</v>
      </c>
      <c r="F26" s="5" t="s">
        <v>491</v>
      </c>
      <c r="G26" s="5" t="s">
        <v>382</v>
      </c>
    </row>
    <row r="27" spans="1:11" x14ac:dyDescent="0.2">
      <c r="A27" s="29"/>
      <c r="B27" s="35"/>
      <c r="C27" s="6" t="s">
        <v>428</v>
      </c>
      <c r="D27" s="7" t="s">
        <v>429</v>
      </c>
      <c r="E27" s="5" t="s">
        <v>381</v>
      </c>
      <c r="F27" s="5" t="s">
        <v>491</v>
      </c>
      <c r="G27" s="5" t="s">
        <v>388</v>
      </c>
    </row>
    <row r="28" spans="1:11" x14ac:dyDescent="0.2">
      <c r="A28" s="29"/>
      <c r="B28" s="35"/>
      <c r="C28" s="6" t="s">
        <v>430</v>
      </c>
      <c r="D28" s="7" t="s">
        <v>456</v>
      </c>
      <c r="E28" s="5" t="s">
        <v>381</v>
      </c>
      <c r="F28" s="5" t="s">
        <v>490</v>
      </c>
      <c r="G28" s="5" t="s">
        <v>388</v>
      </c>
    </row>
    <row r="29" spans="1:11" x14ac:dyDescent="0.2">
      <c r="A29" s="29"/>
      <c r="B29" s="35"/>
      <c r="C29" s="6" t="s">
        <v>431</v>
      </c>
      <c r="D29" s="7" t="s">
        <v>432</v>
      </c>
      <c r="E29" s="5" t="s">
        <v>381</v>
      </c>
      <c r="F29" s="5" t="s">
        <v>491</v>
      </c>
      <c r="G29" s="5" t="s">
        <v>382</v>
      </c>
    </row>
    <row r="30" spans="1:11" x14ac:dyDescent="0.2">
      <c r="A30" s="29"/>
      <c r="B30" s="35"/>
      <c r="C30" s="6" t="s">
        <v>433</v>
      </c>
      <c r="D30" s="7" t="s">
        <v>434</v>
      </c>
      <c r="E30" s="5" t="s">
        <v>381</v>
      </c>
      <c r="F30" s="5" t="s">
        <v>491</v>
      </c>
      <c r="G30" s="5" t="s">
        <v>435</v>
      </c>
    </row>
    <row r="31" spans="1:11" x14ac:dyDescent="0.2">
      <c r="A31" s="30"/>
      <c r="B31" s="36"/>
      <c r="C31" s="6" t="s">
        <v>372</v>
      </c>
      <c r="D31" s="7" t="s">
        <v>359</v>
      </c>
      <c r="E31" s="5" t="s">
        <v>405</v>
      </c>
      <c r="F31" s="5" t="s">
        <v>492</v>
      </c>
      <c r="G31" s="5" t="s">
        <v>392</v>
      </c>
    </row>
    <row r="32" spans="1:11" x14ac:dyDescent="0.2">
      <c r="A32" s="31">
        <v>13</v>
      </c>
      <c r="B32" s="25" t="s">
        <v>436</v>
      </c>
      <c r="C32" s="6" t="s">
        <v>437</v>
      </c>
      <c r="D32" s="7" t="s">
        <v>438</v>
      </c>
      <c r="E32" s="5" t="s">
        <v>381</v>
      </c>
      <c r="F32" s="5" t="s">
        <v>491</v>
      </c>
      <c r="G32" s="5" t="s">
        <v>439</v>
      </c>
    </row>
    <row r="33" spans="1:7" x14ac:dyDescent="0.2">
      <c r="A33" s="31">
        <v>14</v>
      </c>
      <c r="B33" s="25" t="s">
        <v>440</v>
      </c>
      <c r="C33" s="6" t="s">
        <v>441</v>
      </c>
      <c r="D33" s="7" t="s">
        <v>442</v>
      </c>
      <c r="E33" s="5" t="s">
        <v>381</v>
      </c>
      <c r="F33" s="5" t="s">
        <v>391</v>
      </c>
      <c r="G33" s="5" t="s">
        <v>388</v>
      </c>
    </row>
    <row r="34" spans="1:7" x14ac:dyDescent="0.2">
      <c r="A34" s="28">
        <v>15</v>
      </c>
      <c r="B34" s="34" t="s">
        <v>443</v>
      </c>
      <c r="C34" s="6" t="s">
        <v>444</v>
      </c>
      <c r="D34" s="7" t="s">
        <v>445</v>
      </c>
      <c r="E34" s="5" t="s">
        <v>381</v>
      </c>
      <c r="F34" s="5" t="s">
        <v>490</v>
      </c>
      <c r="G34" s="5" t="s">
        <v>382</v>
      </c>
    </row>
    <row r="35" spans="1:7" x14ac:dyDescent="0.2">
      <c r="A35" s="30"/>
      <c r="B35" s="36"/>
      <c r="C35" s="12" t="s">
        <v>468</v>
      </c>
      <c r="D35" s="17" t="s">
        <v>469</v>
      </c>
      <c r="E35" s="18" t="s">
        <v>381</v>
      </c>
      <c r="F35" s="18" t="s">
        <v>491</v>
      </c>
      <c r="G35" s="18" t="s">
        <v>470</v>
      </c>
    </row>
    <row r="36" spans="1:7" x14ac:dyDescent="0.2">
      <c r="A36" s="31">
        <v>16</v>
      </c>
      <c r="B36" s="25" t="s">
        <v>446</v>
      </c>
      <c r="C36" s="6" t="s">
        <v>447</v>
      </c>
      <c r="D36" s="7" t="s">
        <v>448</v>
      </c>
      <c r="E36" s="5" t="s">
        <v>381</v>
      </c>
      <c r="F36" s="5" t="s">
        <v>490</v>
      </c>
      <c r="G36" s="5" t="s">
        <v>382</v>
      </c>
    </row>
    <row r="37" spans="1:7" x14ac:dyDescent="0.2">
      <c r="A37" s="10">
        <v>17</v>
      </c>
      <c r="B37" s="27" t="s">
        <v>473</v>
      </c>
      <c r="C37" s="12" t="s">
        <v>472</v>
      </c>
      <c r="D37" s="17" t="s">
        <v>471</v>
      </c>
      <c r="E37" s="18" t="s">
        <v>391</v>
      </c>
      <c r="F37" s="18" t="s">
        <v>490</v>
      </c>
      <c r="G37" s="18" t="s">
        <v>470</v>
      </c>
    </row>
    <row r="38" spans="1:7" x14ac:dyDescent="0.2">
      <c r="A38" s="31">
        <v>18</v>
      </c>
      <c r="B38" s="25" t="s">
        <v>369</v>
      </c>
      <c r="C38" s="6" t="s">
        <v>368</v>
      </c>
      <c r="D38" s="7" t="s">
        <v>357</v>
      </c>
      <c r="E38" s="5" t="s">
        <v>381</v>
      </c>
      <c r="F38" s="5" t="s">
        <v>491</v>
      </c>
      <c r="G38" s="5" t="s">
        <v>382</v>
      </c>
    </row>
    <row r="39" spans="1:7" x14ac:dyDescent="0.2">
      <c r="A39" s="28">
        <v>19</v>
      </c>
      <c r="B39" s="34" t="s">
        <v>449</v>
      </c>
      <c r="C39" s="6" t="s">
        <v>450</v>
      </c>
      <c r="D39" s="7" t="s">
        <v>451</v>
      </c>
      <c r="E39" s="5" t="s">
        <v>381</v>
      </c>
      <c r="F39" s="5" t="s">
        <v>491</v>
      </c>
      <c r="G39" s="5" t="s">
        <v>382</v>
      </c>
    </row>
    <row r="40" spans="1:7" x14ac:dyDescent="0.2">
      <c r="A40" s="29"/>
      <c r="B40" s="35"/>
      <c r="C40" s="6" t="s">
        <v>452</v>
      </c>
      <c r="D40" s="7" t="s">
        <v>453</v>
      </c>
      <c r="E40" s="5" t="s">
        <v>381</v>
      </c>
      <c r="F40" s="5" t="s">
        <v>391</v>
      </c>
      <c r="G40" s="5" t="s">
        <v>385</v>
      </c>
    </row>
    <row r="41" spans="1:7" x14ac:dyDescent="0.2">
      <c r="A41" s="30"/>
      <c r="B41" s="36"/>
      <c r="C41" s="6" t="s">
        <v>454</v>
      </c>
      <c r="D41" s="7" t="s">
        <v>363</v>
      </c>
      <c r="E41" s="5" t="s">
        <v>381</v>
      </c>
      <c r="F41" s="5" t="s">
        <v>391</v>
      </c>
      <c r="G41" s="5" t="s">
        <v>392</v>
      </c>
    </row>
    <row r="42" spans="1:7" x14ac:dyDescent="0.2">
      <c r="A42" s="10">
        <v>20</v>
      </c>
      <c r="B42" s="33" t="s">
        <v>494</v>
      </c>
      <c r="C42" s="12" t="s">
        <v>495</v>
      </c>
      <c r="D42" s="11" t="s">
        <v>496</v>
      </c>
      <c r="E42" s="10" t="s">
        <v>381</v>
      </c>
      <c r="F42" s="10" t="s">
        <v>497</v>
      </c>
      <c r="G42" s="10" t="s">
        <v>501</v>
      </c>
    </row>
    <row r="43" spans="1:7" x14ac:dyDescent="0.2">
      <c r="B43" s="13" t="s">
        <v>493</v>
      </c>
    </row>
    <row r="44" spans="1:7" x14ac:dyDescent="0.2">
      <c r="B44" s="13" t="s">
        <v>486</v>
      </c>
    </row>
    <row r="45" spans="1:7" x14ac:dyDescent="0.2">
      <c r="B45" s="24" t="s">
        <v>487</v>
      </c>
    </row>
    <row r="46" spans="1:7" x14ac:dyDescent="0.2">
      <c r="B46" s="24" t="s">
        <v>488</v>
      </c>
    </row>
    <row r="47" spans="1:7" x14ac:dyDescent="0.2">
      <c r="B47" s="24" t="s">
        <v>489</v>
      </c>
    </row>
  </sheetData>
  <sortState ref="A2:G42">
    <sortCondition ref="B2"/>
  </sortState>
  <hyperlinks>
    <hyperlink ref="B4" r:id="rId1" tooltip="Apocynaceae" display="https://id.wikipedia.org/wiki/Apocynaceae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2"/>
  <sheetViews>
    <sheetView tabSelected="1" topLeftCell="A128" workbookViewId="0">
      <selection activeCell="H145" sqref="H145"/>
    </sheetView>
  </sheetViews>
  <sheetFormatPr defaultRowHeight="15" x14ac:dyDescent="0.25"/>
  <cols>
    <col min="1" max="1" width="5" style="1" customWidth="1"/>
    <col min="2" max="2" width="17.5703125" style="1" customWidth="1"/>
    <col min="3" max="3" width="24.85546875" style="1" customWidth="1"/>
    <col min="4" max="4" width="26.7109375" style="1" customWidth="1"/>
    <col min="5" max="5" width="15.42578125" style="1" customWidth="1"/>
    <col min="6" max="6" width="9.140625" style="1"/>
    <col min="7" max="7" width="13" style="1" customWidth="1"/>
    <col min="8" max="8" width="11.85546875" style="1" customWidth="1"/>
    <col min="9" max="9" width="13.85546875" style="1" customWidth="1"/>
    <col min="10" max="10" width="15.140625" style="1" customWidth="1"/>
    <col min="11" max="11" width="9.5703125" style="1" bestFit="1" customWidth="1"/>
    <col min="12" max="16384" width="9.140625" style="1"/>
  </cols>
  <sheetData>
    <row r="1" spans="1:12" x14ac:dyDescent="0.25">
      <c r="H1" s="50" t="s">
        <v>761</v>
      </c>
      <c r="I1" s="66" t="s">
        <v>4</v>
      </c>
      <c r="J1" s="66"/>
      <c r="K1" s="66"/>
      <c r="L1" s="66"/>
    </row>
    <row r="2" spans="1:12" x14ac:dyDescent="0.25">
      <c r="A2" s="52" t="s">
        <v>310</v>
      </c>
      <c r="B2" s="53"/>
      <c r="C2" s="53"/>
      <c r="D2" s="53"/>
      <c r="E2" s="53"/>
      <c r="H2" s="51"/>
      <c r="I2" s="43" t="s">
        <v>765</v>
      </c>
      <c r="J2" s="43" t="s">
        <v>766</v>
      </c>
      <c r="K2" s="43" t="s">
        <v>767</v>
      </c>
      <c r="L2" s="43" t="s">
        <v>768</v>
      </c>
    </row>
    <row r="3" spans="1:12" x14ac:dyDescent="0.25">
      <c r="A3" s="9" t="s">
        <v>0</v>
      </c>
      <c r="B3" s="9" t="s">
        <v>503</v>
      </c>
      <c r="C3" s="9" t="s">
        <v>3</v>
      </c>
      <c r="D3" s="9" t="s">
        <v>1</v>
      </c>
      <c r="E3" s="9" t="s">
        <v>4</v>
      </c>
      <c r="H3" s="40" t="s">
        <v>757</v>
      </c>
      <c r="I3" s="43">
        <v>6</v>
      </c>
      <c r="J3" s="43"/>
      <c r="K3" s="43"/>
      <c r="L3" s="43"/>
    </row>
    <row r="4" spans="1:12" x14ac:dyDescent="0.25">
      <c r="A4" s="63">
        <v>1</v>
      </c>
      <c r="B4" s="67" t="s">
        <v>504</v>
      </c>
      <c r="C4" s="12" t="s">
        <v>502</v>
      </c>
      <c r="D4" s="11" t="s">
        <v>638</v>
      </c>
      <c r="E4" s="10" t="s">
        <v>20</v>
      </c>
      <c r="H4" s="40" t="s">
        <v>758</v>
      </c>
      <c r="I4" s="43">
        <v>5</v>
      </c>
      <c r="J4" s="43">
        <v>1</v>
      </c>
      <c r="K4" s="43"/>
      <c r="L4" s="43">
        <v>10</v>
      </c>
    </row>
    <row r="5" spans="1:12" x14ac:dyDescent="0.25">
      <c r="A5" s="65"/>
      <c r="B5" s="69"/>
      <c r="C5" s="12" t="s">
        <v>15</v>
      </c>
      <c r="D5" s="11" t="s">
        <v>639</v>
      </c>
      <c r="E5" s="10" t="s">
        <v>20</v>
      </c>
      <c r="H5" s="40" t="s">
        <v>759</v>
      </c>
      <c r="I5" s="43">
        <v>77</v>
      </c>
      <c r="J5" s="43">
        <v>20</v>
      </c>
      <c r="K5" s="43">
        <v>2</v>
      </c>
      <c r="L5" s="43"/>
    </row>
    <row r="6" spans="1:12" x14ac:dyDescent="0.25">
      <c r="A6" s="63">
        <v>2</v>
      </c>
      <c r="B6" s="67" t="s">
        <v>506</v>
      </c>
      <c r="C6" s="12" t="s">
        <v>18</v>
      </c>
      <c r="D6" s="11" t="s">
        <v>640</v>
      </c>
      <c r="E6" s="10" t="s">
        <v>20</v>
      </c>
      <c r="H6" s="40" t="s">
        <v>760</v>
      </c>
      <c r="I6" s="43">
        <v>7</v>
      </c>
      <c r="J6" s="43">
        <v>4</v>
      </c>
      <c r="K6" s="43">
        <v>3</v>
      </c>
      <c r="L6" s="43"/>
    </row>
    <row r="7" spans="1:12" x14ac:dyDescent="0.25">
      <c r="A7" s="65"/>
      <c r="B7" s="69"/>
      <c r="C7" s="12" t="s">
        <v>17</v>
      </c>
      <c r="D7" s="11" t="s">
        <v>641</v>
      </c>
      <c r="E7" s="10" t="s">
        <v>20</v>
      </c>
    </row>
    <row r="8" spans="1:12" x14ac:dyDescent="0.25">
      <c r="A8" s="63">
        <v>3</v>
      </c>
      <c r="B8" s="67" t="s">
        <v>505</v>
      </c>
      <c r="C8" s="12" t="s">
        <v>16</v>
      </c>
      <c r="D8" s="11" t="s">
        <v>642</v>
      </c>
      <c r="E8" s="10" t="s">
        <v>20</v>
      </c>
    </row>
    <row r="9" spans="1:12" x14ac:dyDescent="0.25">
      <c r="A9" s="65"/>
      <c r="B9" s="69"/>
      <c r="C9" s="12" t="s">
        <v>19</v>
      </c>
      <c r="D9" s="11" t="s">
        <v>643</v>
      </c>
      <c r="E9" s="10" t="s">
        <v>20</v>
      </c>
    </row>
    <row r="10" spans="1:12" x14ac:dyDescent="0.25">
      <c r="A10" s="13"/>
      <c r="B10" s="13"/>
      <c r="C10" s="13"/>
      <c r="D10" s="13"/>
      <c r="E10" s="13"/>
      <c r="F10" s="2"/>
      <c r="H10" s="40" t="s">
        <v>761</v>
      </c>
      <c r="I10" s="40" t="s">
        <v>762</v>
      </c>
      <c r="J10" s="40" t="s">
        <v>763</v>
      </c>
      <c r="K10" s="40" t="s">
        <v>764</v>
      </c>
    </row>
    <row r="11" spans="1:12" x14ac:dyDescent="0.25">
      <c r="A11" s="54" t="s">
        <v>309</v>
      </c>
      <c r="B11" s="55"/>
      <c r="C11" s="55"/>
      <c r="D11" s="55"/>
      <c r="E11" s="55"/>
      <c r="H11" s="40" t="s">
        <v>757</v>
      </c>
      <c r="I11" s="40" t="s">
        <v>504</v>
      </c>
      <c r="J11" s="43">
        <v>2</v>
      </c>
      <c r="K11" s="49">
        <f>J11*100/J14</f>
        <v>33.333333333333336</v>
      </c>
    </row>
    <row r="12" spans="1:12" x14ac:dyDescent="0.25">
      <c r="A12" s="9" t="s">
        <v>0</v>
      </c>
      <c r="B12" s="9" t="s">
        <v>503</v>
      </c>
      <c r="C12" s="9" t="s">
        <v>3</v>
      </c>
      <c r="D12" s="9" t="s">
        <v>1</v>
      </c>
      <c r="E12" s="9" t="s">
        <v>4</v>
      </c>
      <c r="H12" s="40"/>
      <c r="I12" s="40" t="s">
        <v>506</v>
      </c>
      <c r="J12" s="43">
        <v>2</v>
      </c>
      <c r="K12" s="49">
        <f>J12*100/J14</f>
        <v>33.333333333333336</v>
      </c>
    </row>
    <row r="13" spans="1:12" x14ac:dyDescent="0.25">
      <c r="A13" s="63">
        <v>1</v>
      </c>
      <c r="B13" s="67" t="s">
        <v>511</v>
      </c>
      <c r="C13" s="12" t="s">
        <v>54</v>
      </c>
      <c r="D13" s="11" t="s">
        <v>644</v>
      </c>
      <c r="E13" s="10" t="s">
        <v>64</v>
      </c>
      <c r="H13" s="40"/>
      <c r="I13" s="40" t="s">
        <v>505</v>
      </c>
      <c r="J13" s="43">
        <v>2</v>
      </c>
      <c r="K13" s="49">
        <f>J13*100/J14</f>
        <v>33.333333333333336</v>
      </c>
    </row>
    <row r="14" spans="1:12" x14ac:dyDescent="0.25">
      <c r="A14" s="65"/>
      <c r="B14" s="69"/>
      <c r="C14" s="12" t="s">
        <v>53</v>
      </c>
      <c r="D14" s="11" t="s">
        <v>645</v>
      </c>
      <c r="E14" s="10" t="s">
        <v>64</v>
      </c>
      <c r="H14" s="40"/>
      <c r="I14" s="40"/>
      <c r="J14" s="43">
        <f>SUM(J11:J13)</f>
        <v>6</v>
      </c>
      <c r="K14" s="43">
        <f>SUM(K11:K13)</f>
        <v>100</v>
      </c>
    </row>
    <row r="15" spans="1:12" x14ac:dyDescent="0.25">
      <c r="A15" s="63">
        <v>2</v>
      </c>
      <c r="B15" s="67" t="s">
        <v>519</v>
      </c>
      <c r="C15" s="12" t="s">
        <v>518</v>
      </c>
      <c r="D15" s="11" t="s">
        <v>646</v>
      </c>
      <c r="E15" s="10" t="s">
        <v>64</v>
      </c>
      <c r="H15" s="40" t="s">
        <v>758</v>
      </c>
      <c r="I15" s="40" t="s">
        <v>511</v>
      </c>
      <c r="J15" s="43">
        <v>2</v>
      </c>
      <c r="K15" s="40">
        <f>2*100/16</f>
        <v>12.5</v>
      </c>
    </row>
    <row r="16" spans="1:12" x14ac:dyDescent="0.25">
      <c r="A16" s="64"/>
      <c r="B16" s="68"/>
      <c r="C16" s="12" t="s">
        <v>520</v>
      </c>
      <c r="D16" s="11" t="s">
        <v>647</v>
      </c>
      <c r="E16" s="10" t="s">
        <v>20</v>
      </c>
      <c r="H16" s="40"/>
      <c r="I16" s="40" t="s">
        <v>519</v>
      </c>
      <c r="J16" s="43">
        <v>4</v>
      </c>
      <c r="K16" s="40">
        <f>4*100/16</f>
        <v>25</v>
      </c>
    </row>
    <row r="17" spans="1:11" x14ac:dyDescent="0.25">
      <c r="A17" s="64"/>
      <c r="B17" s="68"/>
      <c r="C17" s="12" t="s">
        <v>62</v>
      </c>
      <c r="D17" s="11" t="s">
        <v>648</v>
      </c>
      <c r="E17" s="10" t="s">
        <v>20</v>
      </c>
      <c r="H17" s="40"/>
      <c r="I17" s="40" t="s">
        <v>517</v>
      </c>
      <c r="J17" s="43">
        <v>1</v>
      </c>
      <c r="K17" s="40">
        <f>1*100/16</f>
        <v>6.25</v>
      </c>
    </row>
    <row r="18" spans="1:11" x14ac:dyDescent="0.25">
      <c r="A18" s="65"/>
      <c r="B18" s="69"/>
      <c r="C18" s="12" t="s">
        <v>61</v>
      </c>
      <c r="D18" s="11" t="s">
        <v>649</v>
      </c>
      <c r="E18" s="10" t="s">
        <v>64</v>
      </c>
      <c r="H18" s="40"/>
      <c r="I18" s="40" t="s">
        <v>515</v>
      </c>
      <c r="J18" s="43">
        <v>1</v>
      </c>
      <c r="K18" s="40">
        <f>1*100/16</f>
        <v>6.25</v>
      </c>
    </row>
    <row r="19" spans="1:11" x14ac:dyDescent="0.25">
      <c r="A19" s="45">
        <v>3</v>
      </c>
      <c r="B19" s="44" t="s">
        <v>517</v>
      </c>
      <c r="C19" s="12" t="s">
        <v>52</v>
      </c>
      <c r="D19" s="11" t="s">
        <v>21</v>
      </c>
      <c r="E19" s="10" t="s">
        <v>64</v>
      </c>
      <c r="H19" s="40"/>
      <c r="I19" s="40" t="s">
        <v>521</v>
      </c>
      <c r="J19" s="43">
        <v>1</v>
      </c>
      <c r="K19" s="40">
        <f>1*100/16</f>
        <v>6.25</v>
      </c>
    </row>
    <row r="20" spans="1:11" x14ac:dyDescent="0.25">
      <c r="A20" s="45">
        <v>4</v>
      </c>
      <c r="B20" s="44" t="s">
        <v>515</v>
      </c>
      <c r="C20" s="12" t="s">
        <v>59</v>
      </c>
      <c r="D20" s="11" t="s">
        <v>650</v>
      </c>
      <c r="E20" s="10" t="s">
        <v>65</v>
      </c>
      <c r="H20" s="40"/>
      <c r="I20" s="40" t="s">
        <v>516</v>
      </c>
      <c r="J20" s="43">
        <v>1</v>
      </c>
      <c r="K20" s="40">
        <f>1*100/16</f>
        <v>6.25</v>
      </c>
    </row>
    <row r="21" spans="1:11" x14ac:dyDescent="0.25">
      <c r="A21" s="45">
        <v>5</v>
      </c>
      <c r="B21" s="44" t="s">
        <v>521</v>
      </c>
      <c r="C21" s="12" t="s">
        <v>60</v>
      </c>
      <c r="D21" s="11" t="s">
        <v>651</v>
      </c>
      <c r="E21" s="10" t="s">
        <v>64</v>
      </c>
      <c r="H21" s="40"/>
      <c r="I21" s="40" t="s">
        <v>513</v>
      </c>
      <c r="J21" s="43">
        <v>4</v>
      </c>
      <c r="K21" s="40">
        <f>4*100/16</f>
        <v>25</v>
      </c>
    </row>
    <row r="22" spans="1:11" x14ac:dyDescent="0.25">
      <c r="A22" s="45">
        <v>6</v>
      </c>
      <c r="B22" s="44" t="s">
        <v>516</v>
      </c>
      <c r="C22" s="12" t="s">
        <v>63</v>
      </c>
      <c r="D22" s="11" t="s">
        <v>652</v>
      </c>
      <c r="E22" s="10" t="s">
        <v>64</v>
      </c>
      <c r="H22" s="40"/>
      <c r="I22" s="40" t="s">
        <v>509</v>
      </c>
      <c r="J22" s="43">
        <v>2</v>
      </c>
      <c r="K22" s="40">
        <f>2*100/16</f>
        <v>12.5</v>
      </c>
    </row>
    <row r="23" spans="1:11" x14ac:dyDescent="0.25">
      <c r="A23" s="63">
        <v>7</v>
      </c>
      <c r="B23" s="67" t="s">
        <v>513</v>
      </c>
      <c r="C23" s="12" t="s">
        <v>512</v>
      </c>
      <c r="D23" s="11" t="s">
        <v>653</v>
      </c>
      <c r="E23" s="10" t="s">
        <v>64</v>
      </c>
      <c r="H23" s="40"/>
      <c r="I23" s="40"/>
      <c r="J23" s="43">
        <f>SUM(J15:J22)</f>
        <v>16</v>
      </c>
      <c r="K23" s="40">
        <f>SUM(K15:K22)</f>
        <v>100</v>
      </c>
    </row>
    <row r="24" spans="1:11" x14ac:dyDescent="0.25">
      <c r="A24" s="64"/>
      <c r="B24" s="68"/>
      <c r="C24" s="12" t="s">
        <v>56</v>
      </c>
      <c r="D24" s="11" t="s">
        <v>654</v>
      </c>
      <c r="E24" s="10" t="s">
        <v>20</v>
      </c>
      <c r="H24" s="40" t="s">
        <v>759</v>
      </c>
      <c r="I24" s="40" t="s">
        <v>603</v>
      </c>
      <c r="J24" s="43">
        <v>1</v>
      </c>
      <c r="K24" s="49">
        <f>1*100/99</f>
        <v>1.0101010101010102</v>
      </c>
    </row>
    <row r="25" spans="1:11" x14ac:dyDescent="0.25">
      <c r="A25" s="64"/>
      <c r="B25" s="68"/>
      <c r="C25" s="12" t="s">
        <v>57</v>
      </c>
      <c r="D25" s="11" t="s">
        <v>655</v>
      </c>
      <c r="E25" s="10" t="s">
        <v>64</v>
      </c>
      <c r="H25" s="40"/>
      <c r="I25" s="40" t="s">
        <v>612</v>
      </c>
      <c r="J25" s="43">
        <v>1</v>
      </c>
      <c r="K25" s="49">
        <f t="shared" ref="K25:K58" si="0">1*100/99</f>
        <v>1.0101010101010102</v>
      </c>
    </row>
    <row r="26" spans="1:11" x14ac:dyDescent="0.25">
      <c r="A26" s="65"/>
      <c r="B26" s="69"/>
      <c r="C26" s="12" t="s">
        <v>55</v>
      </c>
      <c r="D26" s="11" t="s">
        <v>656</v>
      </c>
      <c r="E26" s="10" t="s">
        <v>20</v>
      </c>
      <c r="H26" s="40"/>
      <c r="I26" s="40" t="s">
        <v>555</v>
      </c>
      <c r="J26" s="43">
        <v>2</v>
      </c>
      <c r="K26" s="49">
        <f>2*100/99</f>
        <v>2.0202020202020203</v>
      </c>
    </row>
    <row r="27" spans="1:11" x14ac:dyDescent="0.25">
      <c r="A27" s="63">
        <v>8</v>
      </c>
      <c r="B27" s="67" t="s">
        <v>509</v>
      </c>
      <c r="C27" s="12" t="s">
        <v>58</v>
      </c>
      <c r="D27" s="11" t="s">
        <v>27</v>
      </c>
      <c r="E27" s="10" t="s">
        <v>20</v>
      </c>
      <c r="H27" s="40"/>
      <c r="I27" s="40" t="s">
        <v>539</v>
      </c>
      <c r="J27" s="43">
        <v>8</v>
      </c>
      <c r="K27" s="49">
        <f>8*100/99</f>
        <v>8.0808080808080813</v>
      </c>
    </row>
    <row r="28" spans="1:11" x14ac:dyDescent="0.25">
      <c r="A28" s="65"/>
      <c r="B28" s="69"/>
      <c r="C28" s="12" t="s">
        <v>510</v>
      </c>
      <c r="D28" s="11" t="s">
        <v>657</v>
      </c>
      <c r="E28" s="10" t="s">
        <v>64</v>
      </c>
      <c r="H28" s="40"/>
      <c r="I28" s="40" t="s">
        <v>531</v>
      </c>
      <c r="J28" s="43">
        <v>2</v>
      </c>
      <c r="K28" s="49">
        <f>2*100/99</f>
        <v>2.0202020202020203</v>
      </c>
    </row>
    <row r="29" spans="1:11" x14ac:dyDescent="0.25">
      <c r="A29" s="13"/>
      <c r="B29" s="13"/>
      <c r="C29" s="13"/>
      <c r="D29" s="13"/>
      <c r="E29" s="42"/>
      <c r="H29" s="40"/>
      <c r="I29" s="40" t="s">
        <v>569</v>
      </c>
      <c r="J29" s="43">
        <v>3</v>
      </c>
      <c r="K29" s="49">
        <f>3*100/99</f>
        <v>3.0303030303030303</v>
      </c>
    </row>
    <row r="30" spans="1:11" x14ac:dyDescent="0.25">
      <c r="A30" s="54" t="s">
        <v>308</v>
      </c>
      <c r="B30" s="56"/>
      <c r="C30" s="56"/>
      <c r="D30" s="56"/>
      <c r="E30" s="56"/>
      <c r="H30" s="40"/>
      <c r="I30" s="40" t="s">
        <v>538</v>
      </c>
      <c r="J30" s="43">
        <v>2</v>
      </c>
      <c r="K30" s="49">
        <f>2*100/99</f>
        <v>2.0202020202020203</v>
      </c>
    </row>
    <row r="31" spans="1:11" x14ac:dyDescent="0.25">
      <c r="A31" s="9" t="s">
        <v>0</v>
      </c>
      <c r="B31" s="9" t="s">
        <v>503</v>
      </c>
      <c r="C31" s="9" t="s">
        <v>3</v>
      </c>
      <c r="D31" s="9" t="s">
        <v>1</v>
      </c>
      <c r="E31" s="9" t="s">
        <v>4</v>
      </c>
      <c r="H31" s="40"/>
      <c r="I31" s="40" t="s">
        <v>545</v>
      </c>
      <c r="J31" s="43">
        <v>3</v>
      </c>
      <c r="K31" s="49">
        <f>3*100/99</f>
        <v>3.0303030303030303</v>
      </c>
    </row>
    <row r="32" spans="1:11" x14ac:dyDescent="0.25">
      <c r="A32" s="45">
        <v>1</v>
      </c>
      <c r="B32" s="46" t="s">
        <v>603</v>
      </c>
      <c r="C32" s="12" t="s">
        <v>602</v>
      </c>
      <c r="D32" s="11" t="s">
        <v>658</v>
      </c>
      <c r="E32" s="10" t="s">
        <v>20</v>
      </c>
      <c r="H32" s="40"/>
      <c r="I32" s="40" t="s">
        <v>560</v>
      </c>
      <c r="J32" s="43">
        <v>4</v>
      </c>
      <c r="K32" s="49">
        <f>4*100/99</f>
        <v>4.0404040404040407</v>
      </c>
    </row>
    <row r="33" spans="1:11" x14ac:dyDescent="0.25">
      <c r="A33" s="45">
        <v>2</v>
      </c>
      <c r="B33" s="46" t="s">
        <v>612</v>
      </c>
      <c r="C33" s="12" t="s">
        <v>610</v>
      </c>
      <c r="D33" s="11" t="s">
        <v>659</v>
      </c>
      <c r="E33" s="10" t="s">
        <v>20</v>
      </c>
      <c r="H33" s="40"/>
      <c r="I33" s="40" t="s">
        <v>622</v>
      </c>
      <c r="J33" s="43">
        <v>1</v>
      </c>
      <c r="K33" s="49">
        <f>1*100/99</f>
        <v>1.0101010101010102</v>
      </c>
    </row>
    <row r="34" spans="1:11" x14ac:dyDescent="0.25">
      <c r="A34" s="63">
        <v>3</v>
      </c>
      <c r="B34" s="60" t="s">
        <v>555</v>
      </c>
      <c r="C34" s="12" t="s">
        <v>221</v>
      </c>
      <c r="D34" s="11" t="s">
        <v>660</v>
      </c>
      <c r="E34" s="47" t="s">
        <v>65</v>
      </c>
      <c r="H34" s="40"/>
      <c r="I34" s="40" t="s">
        <v>534</v>
      </c>
      <c r="J34" s="43">
        <v>9</v>
      </c>
      <c r="K34" s="49">
        <f>9*100/99</f>
        <v>9.0909090909090917</v>
      </c>
    </row>
    <row r="35" spans="1:11" x14ac:dyDescent="0.25">
      <c r="A35" s="65"/>
      <c r="B35" s="62"/>
      <c r="C35" s="12" t="s">
        <v>551</v>
      </c>
      <c r="D35" s="11" t="s">
        <v>661</v>
      </c>
      <c r="E35" s="10" t="s">
        <v>20</v>
      </c>
      <c r="H35" s="40"/>
      <c r="I35" s="40" t="s">
        <v>535</v>
      </c>
      <c r="J35" s="43">
        <v>4</v>
      </c>
      <c r="K35" s="49">
        <f>4*100/99</f>
        <v>4.0404040404040407</v>
      </c>
    </row>
    <row r="36" spans="1:11" x14ac:dyDescent="0.25">
      <c r="A36" s="63">
        <v>4</v>
      </c>
      <c r="B36" s="60" t="s">
        <v>539</v>
      </c>
      <c r="C36" s="12" t="s">
        <v>184</v>
      </c>
      <c r="D36" s="11" t="s">
        <v>662</v>
      </c>
      <c r="E36" s="10" t="s">
        <v>20</v>
      </c>
      <c r="H36" s="40"/>
      <c r="I36" s="40" t="s">
        <v>613</v>
      </c>
      <c r="J36" s="43">
        <v>1</v>
      </c>
      <c r="K36" s="49">
        <f t="shared" si="0"/>
        <v>1.0101010101010102</v>
      </c>
    </row>
    <row r="37" spans="1:11" x14ac:dyDescent="0.25">
      <c r="A37" s="64"/>
      <c r="B37" s="61"/>
      <c r="C37" s="12" t="s">
        <v>182</v>
      </c>
      <c r="D37" s="11" t="s">
        <v>663</v>
      </c>
      <c r="E37" s="47" t="s">
        <v>65</v>
      </c>
      <c r="H37" s="40"/>
      <c r="I37" s="40" t="s">
        <v>605</v>
      </c>
      <c r="J37" s="43">
        <v>2</v>
      </c>
      <c r="K37" s="49">
        <f>2*100/99</f>
        <v>2.0202020202020203</v>
      </c>
    </row>
    <row r="38" spans="1:11" x14ac:dyDescent="0.25">
      <c r="A38" s="64"/>
      <c r="B38" s="61"/>
      <c r="C38" s="12" t="s">
        <v>185</v>
      </c>
      <c r="D38" s="11" t="s">
        <v>664</v>
      </c>
      <c r="E38" s="10" t="s">
        <v>20</v>
      </c>
      <c r="H38" s="40"/>
      <c r="I38" s="40" t="s">
        <v>623</v>
      </c>
      <c r="J38" s="43">
        <v>1</v>
      </c>
      <c r="K38" s="49">
        <f t="shared" si="0"/>
        <v>1.0101010101010102</v>
      </c>
    </row>
    <row r="39" spans="1:11" x14ac:dyDescent="0.25">
      <c r="A39" s="64"/>
      <c r="B39" s="61"/>
      <c r="C39" s="12" t="s">
        <v>181</v>
      </c>
      <c r="D39" s="11" t="s">
        <v>665</v>
      </c>
      <c r="E39" s="10" t="s">
        <v>20</v>
      </c>
      <c r="H39" s="40"/>
      <c r="I39" s="40" t="s">
        <v>532</v>
      </c>
      <c r="J39" s="43">
        <v>2</v>
      </c>
      <c r="K39" s="49">
        <f>2*100/99</f>
        <v>2.0202020202020203</v>
      </c>
    </row>
    <row r="40" spans="1:11" x14ac:dyDescent="0.25">
      <c r="A40" s="64"/>
      <c r="B40" s="61"/>
      <c r="C40" s="12" t="s">
        <v>183</v>
      </c>
      <c r="D40" s="11" t="s">
        <v>666</v>
      </c>
      <c r="E40" s="10" t="s">
        <v>20</v>
      </c>
      <c r="H40" s="40"/>
      <c r="I40" s="40" t="s">
        <v>615</v>
      </c>
      <c r="J40" s="43">
        <v>2</v>
      </c>
      <c r="K40" s="49">
        <f t="shared" ref="K40:K42" si="1">2*100/99</f>
        <v>2.0202020202020203</v>
      </c>
    </row>
    <row r="41" spans="1:11" x14ac:dyDescent="0.25">
      <c r="A41" s="64"/>
      <c r="B41" s="61"/>
      <c r="C41" s="12" t="s">
        <v>186</v>
      </c>
      <c r="D41" s="11" t="s">
        <v>667</v>
      </c>
      <c r="E41" s="10" t="s">
        <v>20</v>
      </c>
      <c r="H41" s="40"/>
      <c r="I41" s="40" t="s">
        <v>575</v>
      </c>
      <c r="J41" s="43">
        <v>2</v>
      </c>
      <c r="K41" s="49">
        <f t="shared" si="1"/>
        <v>2.0202020202020203</v>
      </c>
    </row>
    <row r="42" spans="1:11" x14ac:dyDescent="0.25">
      <c r="A42" s="64"/>
      <c r="B42" s="61"/>
      <c r="C42" s="12" t="s">
        <v>601</v>
      </c>
      <c r="D42" s="11" t="s">
        <v>668</v>
      </c>
      <c r="E42" s="10" t="s">
        <v>20</v>
      </c>
      <c r="H42" s="40"/>
      <c r="I42" s="40" t="s">
        <v>574</v>
      </c>
      <c r="J42" s="43">
        <v>2</v>
      </c>
      <c r="K42" s="49">
        <f t="shared" si="1"/>
        <v>2.0202020202020203</v>
      </c>
    </row>
    <row r="43" spans="1:11" x14ac:dyDescent="0.25">
      <c r="A43" s="65"/>
      <c r="B43" s="62"/>
      <c r="C43" s="12" t="s">
        <v>187</v>
      </c>
      <c r="D43" s="11" t="s">
        <v>669</v>
      </c>
      <c r="E43" s="10" t="s">
        <v>20</v>
      </c>
      <c r="H43" s="40"/>
      <c r="I43" s="40" t="s">
        <v>578</v>
      </c>
      <c r="J43" s="43">
        <v>6</v>
      </c>
      <c r="K43" s="49">
        <f>6*100/99</f>
        <v>6.0606060606060606</v>
      </c>
    </row>
    <row r="44" spans="1:11" x14ac:dyDescent="0.25">
      <c r="A44" s="63">
        <v>5</v>
      </c>
      <c r="B44" s="60" t="s">
        <v>531</v>
      </c>
      <c r="C44" s="12" t="s">
        <v>120</v>
      </c>
      <c r="D44" s="11" t="s">
        <v>670</v>
      </c>
      <c r="E44" s="10" t="s">
        <v>20</v>
      </c>
      <c r="H44" s="40"/>
      <c r="I44" s="40" t="s">
        <v>581</v>
      </c>
      <c r="J44" s="43">
        <v>8</v>
      </c>
      <c r="K44" s="49">
        <f>8*100/99</f>
        <v>8.0808080808080813</v>
      </c>
    </row>
    <row r="45" spans="1:11" x14ac:dyDescent="0.25">
      <c r="A45" s="65"/>
      <c r="B45" s="62"/>
      <c r="C45" s="12" t="s">
        <v>119</v>
      </c>
      <c r="D45" s="11" t="s">
        <v>671</v>
      </c>
      <c r="E45" s="10" t="s">
        <v>20</v>
      </c>
      <c r="H45" s="40"/>
      <c r="I45" s="40" t="s">
        <v>568</v>
      </c>
      <c r="J45" s="43">
        <v>1</v>
      </c>
      <c r="K45" s="49">
        <f t="shared" si="0"/>
        <v>1.0101010101010102</v>
      </c>
    </row>
    <row r="46" spans="1:11" x14ac:dyDescent="0.25">
      <c r="A46" s="63">
        <v>6</v>
      </c>
      <c r="B46" s="60" t="s">
        <v>569</v>
      </c>
      <c r="C46" s="12" t="s">
        <v>193</v>
      </c>
      <c r="D46" s="11" t="s">
        <v>672</v>
      </c>
      <c r="E46" s="10" t="s">
        <v>20</v>
      </c>
      <c r="H46" s="40"/>
      <c r="I46" s="40" t="s">
        <v>591</v>
      </c>
      <c r="J46" s="43">
        <v>1</v>
      </c>
      <c r="K46" s="49">
        <f t="shared" si="0"/>
        <v>1.0101010101010102</v>
      </c>
    </row>
    <row r="47" spans="1:11" x14ac:dyDescent="0.25">
      <c r="A47" s="64"/>
      <c r="B47" s="61"/>
      <c r="C47" s="12" t="s">
        <v>607</v>
      </c>
      <c r="D47" s="11" t="s">
        <v>673</v>
      </c>
      <c r="E47" s="10" t="s">
        <v>20</v>
      </c>
      <c r="H47" s="40"/>
      <c r="I47" s="40" t="s">
        <v>600</v>
      </c>
      <c r="J47" s="43">
        <v>3</v>
      </c>
      <c r="K47" s="49">
        <f>3*100/99</f>
        <v>3.0303030303030303</v>
      </c>
    </row>
    <row r="48" spans="1:11" x14ac:dyDescent="0.25">
      <c r="A48" s="65"/>
      <c r="B48" s="62"/>
      <c r="C48" s="12" t="s">
        <v>209</v>
      </c>
      <c r="D48" s="11" t="s">
        <v>674</v>
      </c>
      <c r="E48" s="10" t="s">
        <v>20</v>
      </c>
      <c r="H48" s="40"/>
      <c r="I48" s="40" t="s">
        <v>553</v>
      </c>
      <c r="J48" s="43">
        <v>1</v>
      </c>
      <c r="K48" s="49">
        <f t="shared" si="0"/>
        <v>1.0101010101010102</v>
      </c>
    </row>
    <row r="49" spans="1:11" x14ac:dyDescent="0.25">
      <c r="A49" s="63">
        <v>7</v>
      </c>
      <c r="B49" s="60" t="s">
        <v>538</v>
      </c>
      <c r="C49" s="12" t="s">
        <v>537</v>
      </c>
      <c r="D49" s="11" t="s">
        <v>675</v>
      </c>
      <c r="E49" s="10" t="s">
        <v>20</v>
      </c>
      <c r="H49" s="40"/>
      <c r="I49" s="40" t="s">
        <v>541</v>
      </c>
      <c r="J49" s="43">
        <v>5</v>
      </c>
      <c r="K49" s="49">
        <f>5*100/99</f>
        <v>5.0505050505050502</v>
      </c>
    </row>
    <row r="50" spans="1:11" x14ac:dyDescent="0.25">
      <c r="A50" s="65"/>
      <c r="B50" s="62"/>
      <c r="C50" s="12" t="s">
        <v>614</v>
      </c>
      <c r="D50" s="11" t="s">
        <v>676</v>
      </c>
      <c r="E50" s="10" t="s">
        <v>20</v>
      </c>
      <c r="H50" s="40"/>
      <c r="I50" s="40" t="s">
        <v>590</v>
      </c>
      <c r="J50" s="43">
        <v>2</v>
      </c>
      <c r="K50" s="49">
        <f>2*100/99</f>
        <v>2.0202020202020203</v>
      </c>
    </row>
    <row r="51" spans="1:11" x14ac:dyDescent="0.25">
      <c r="A51" s="63">
        <v>8</v>
      </c>
      <c r="B51" s="60" t="s">
        <v>545</v>
      </c>
      <c r="C51" s="12" t="s">
        <v>546</v>
      </c>
      <c r="D51" s="11" t="s">
        <v>677</v>
      </c>
      <c r="E51" s="48" t="s">
        <v>258</v>
      </c>
      <c r="H51" s="40"/>
      <c r="I51" s="40" t="s">
        <v>558</v>
      </c>
      <c r="J51" s="43">
        <v>6</v>
      </c>
      <c r="K51" s="49">
        <f>6*100/99</f>
        <v>6.0606060606060606</v>
      </c>
    </row>
    <row r="52" spans="1:11" x14ac:dyDescent="0.25">
      <c r="A52" s="64"/>
      <c r="B52" s="61"/>
      <c r="C52" s="12" t="s">
        <v>547</v>
      </c>
      <c r="D52" s="11" t="s">
        <v>678</v>
      </c>
      <c r="E52" s="47" t="s">
        <v>65</v>
      </c>
      <c r="H52" s="40"/>
      <c r="I52" s="40" t="s">
        <v>570</v>
      </c>
      <c r="J52" s="43">
        <v>2</v>
      </c>
      <c r="K52" s="49">
        <f>2*100/99</f>
        <v>2.0202020202020203</v>
      </c>
    </row>
    <row r="53" spans="1:11" x14ac:dyDescent="0.25">
      <c r="A53" s="65"/>
      <c r="B53" s="62"/>
      <c r="C53" s="12" t="s">
        <v>548</v>
      </c>
      <c r="D53" s="11" t="s">
        <v>679</v>
      </c>
      <c r="E53" s="10" t="s">
        <v>20</v>
      </c>
      <c r="H53" s="40"/>
      <c r="I53" s="40" t="s">
        <v>543</v>
      </c>
      <c r="J53" s="43">
        <v>2</v>
      </c>
      <c r="K53" s="49">
        <f>2*100/99</f>
        <v>2.0202020202020203</v>
      </c>
    </row>
    <row r="54" spans="1:11" x14ac:dyDescent="0.25">
      <c r="A54" s="63">
        <v>9</v>
      </c>
      <c r="B54" s="60" t="s">
        <v>560</v>
      </c>
      <c r="C54" s="12" t="s">
        <v>559</v>
      </c>
      <c r="D54" s="11" t="s">
        <v>680</v>
      </c>
      <c r="E54" s="10" t="s">
        <v>20</v>
      </c>
      <c r="H54" s="40"/>
      <c r="I54" s="40" t="s">
        <v>554</v>
      </c>
      <c r="J54" s="43">
        <v>2</v>
      </c>
      <c r="K54" s="49">
        <f>2*100/99</f>
        <v>2.0202020202020203</v>
      </c>
    </row>
    <row r="55" spans="1:11" x14ac:dyDescent="0.25">
      <c r="A55" s="64"/>
      <c r="B55" s="61"/>
      <c r="C55" s="12" t="s">
        <v>597</v>
      </c>
      <c r="D55" s="11" t="s">
        <v>681</v>
      </c>
      <c r="E55" s="10" t="s">
        <v>20</v>
      </c>
      <c r="H55" s="40"/>
      <c r="I55" s="40" t="s">
        <v>563</v>
      </c>
      <c r="J55" s="43">
        <v>1</v>
      </c>
      <c r="K55" s="49">
        <f t="shared" si="0"/>
        <v>1.0101010101010102</v>
      </c>
    </row>
    <row r="56" spans="1:11" x14ac:dyDescent="0.25">
      <c r="A56" s="64"/>
      <c r="B56" s="61"/>
      <c r="C56" s="12" t="s">
        <v>598</v>
      </c>
      <c r="D56" s="11" t="s">
        <v>682</v>
      </c>
      <c r="E56" s="10" t="s">
        <v>20</v>
      </c>
      <c r="H56" s="40"/>
      <c r="I56" s="40" t="s">
        <v>556</v>
      </c>
      <c r="J56" s="43">
        <v>4</v>
      </c>
      <c r="K56" s="49">
        <f>4*100/99</f>
        <v>4.0404040404040407</v>
      </c>
    </row>
    <row r="57" spans="1:11" x14ac:dyDescent="0.25">
      <c r="A57" s="65"/>
      <c r="B57" s="62"/>
      <c r="C57" s="12" t="s">
        <v>618</v>
      </c>
      <c r="D57" s="11" t="s">
        <v>683</v>
      </c>
      <c r="E57" s="10" t="s">
        <v>20</v>
      </c>
      <c r="H57" s="40"/>
      <c r="I57" s="40" t="s">
        <v>580</v>
      </c>
      <c r="J57" s="43">
        <v>2</v>
      </c>
      <c r="K57" s="49">
        <f>2*100/99</f>
        <v>2.0202020202020203</v>
      </c>
    </row>
    <row r="58" spans="1:11" x14ac:dyDescent="0.25">
      <c r="A58" s="45">
        <v>10</v>
      </c>
      <c r="B58" s="46" t="s">
        <v>622</v>
      </c>
      <c r="C58" s="12" t="s">
        <v>617</v>
      </c>
      <c r="D58" s="11" t="s">
        <v>684</v>
      </c>
      <c r="E58" s="47" t="s">
        <v>65</v>
      </c>
      <c r="H58" s="40"/>
      <c r="I58" s="40" t="s">
        <v>562</v>
      </c>
      <c r="J58" s="43">
        <v>1</v>
      </c>
      <c r="K58" s="49">
        <f t="shared" si="0"/>
        <v>1.0101010101010102</v>
      </c>
    </row>
    <row r="59" spans="1:11" x14ac:dyDescent="0.25">
      <c r="A59" s="63">
        <v>11</v>
      </c>
      <c r="B59" s="60" t="s">
        <v>534</v>
      </c>
      <c r="C59" s="12" t="s">
        <v>533</v>
      </c>
      <c r="D59" s="11" t="s">
        <v>685</v>
      </c>
      <c r="E59" s="10" t="s">
        <v>20</v>
      </c>
      <c r="H59" s="40"/>
      <c r="I59" s="40"/>
      <c r="J59" s="43">
        <f>SUM(J24:J58)</f>
        <v>99</v>
      </c>
      <c r="K59" s="40">
        <f>SUM(K24:K58)</f>
        <v>100.00000000000001</v>
      </c>
    </row>
    <row r="60" spans="1:11" x14ac:dyDescent="0.25">
      <c r="A60" s="64"/>
      <c r="B60" s="61"/>
      <c r="C60" s="12" t="s">
        <v>565</v>
      </c>
      <c r="D60" s="11" t="s">
        <v>686</v>
      </c>
      <c r="E60" s="10" t="s">
        <v>20</v>
      </c>
      <c r="H60" s="40" t="s">
        <v>760</v>
      </c>
      <c r="I60" s="40" t="s">
        <v>524</v>
      </c>
      <c r="J60" s="43">
        <v>3</v>
      </c>
      <c r="K60" s="49">
        <f>3*100/14</f>
        <v>21.428571428571427</v>
      </c>
    </row>
    <row r="61" spans="1:11" x14ac:dyDescent="0.25">
      <c r="A61" s="64"/>
      <c r="B61" s="61"/>
      <c r="C61" s="12" t="s">
        <v>126</v>
      </c>
      <c r="D61" s="11" t="s">
        <v>687</v>
      </c>
      <c r="E61" s="47" t="s">
        <v>65</v>
      </c>
      <c r="H61" s="40"/>
      <c r="I61" s="40" t="s">
        <v>528</v>
      </c>
      <c r="J61" s="43">
        <v>1</v>
      </c>
      <c r="K61" s="49">
        <f>1*100/14</f>
        <v>7.1428571428571432</v>
      </c>
    </row>
    <row r="62" spans="1:11" x14ac:dyDescent="0.25">
      <c r="A62" s="64"/>
      <c r="B62" s="61"/>
      <c r="C62" s="12" t="s">
        <v>566</v>
      </c>
      <c r="D62" s="11" t="s">
        <v>688</v>
      </c>
      <c r="E62" s="10" t="s">
        <v>20</v>
      </c>
      <c r="H62" s="40"/>
      <c r="I62" s="40" t="s">
        <v>529</v>
      </c>
      <c r="J62" s="43">
        <v>1</v>
      </c>
      <c r="K62" s="49">
        <f t="shared" ref="K62:K63" si="2">1*100/14</f>
        <v>7.1428571428571432</v>
      </c>
    </row>
    <row r="63" spans="1:11" x14ac:dyDescent="0.25">
      <c r="A63" s="64"/>
      <c r="B63" s="61"/>
      <c r="C63" s="12" t="s">
        <v>571</v>
      </c>
      <c r="D63" s="11" t="s">
        <v>689</v>
      </c>
      <c r="E63" s="10" t="s">
        <v>20</v>
      </c>
      <c r="H63" s="40"/>
      <c r="I63" s="40" t="s">
        <v>525</v>
      </c>
      <c r="J63" s="43">
        <v>1</v>
      </c>
      <c r="K63" s="49">
        <f t="shared" si="2"/>
        <v>7.1428571428571432</v>
      </c>
    </row>
    <row r="64" spans="1:11" x14ac:dyDescent="0.25">
      <c r="A64" s="64"/>
      <c r="B64" s="61"/>
      <c r="C64" s="12" t="s">
        <v>572</v>
      </c>
      <c r="D64" s="11" t="s">
        <v>690</v>
      </c>
      <c r="E64" s="10" t="s">
        <v>20</v>
      </c>
      <c r="H64" s="40"/>
      <c r="I64" s="40" t="s">
        <v>526</v>
      </c>
      <c r="J64" s="43">
        <v>2</v>
      </c>
      <c r="K64" s="49">
        <f>2*100/14</f>
        <v>14.285714285714286</v>
      </c>
    </row>
    <row r="65" spans="1:11" x14ac:dyDescent="0.25">
      <c r="A65" s="64"/>
      <c r="B65" s="61"/>
      <c r="C65" s="12" t="s">
        <v>125</v>
      </c>
      <c r="D65" s="11" t="s">
        <v>691</v>
      </c>
      <c r="E65" s="10" t="s">
        <v>20</v>
      </c>
      <c r="H65" s="40"/>
      <c r="I65" s="40" t="s">
        <v>523</v>
      </c>
      <c r="J65" s="43">
        <v>4</v>
      </c>
      <c r="K65" s="49">
        <f>4*100/14</f>
        <v>28.571428571428573</v>
      </c>
    </row>
    <row r="66" spans="1:11" x14ac:dyDescent="0.25">
      <c r="A66" s="64"/>
      <c r="B66" s="61"/>
      <c r="C66" s="12" t="s">
        <v>124</v>
      </c>
      <c r="D66" s="11" t="s">
        <v>692</v>
      </c>
      <c r="E66" s="10" t="s">
        <v>20</v>
      </c>
      <c r="H66" s="40"/>
      <c r="I66" s="40" t="s">
        <v>527</v>
      </c>
      <c r="J66" s="43">
        <v>1</v>
      </c>
      <c r="K66" s="49">
        <f>1*100/14</f>
        <v>7.1428571428571432</v>
      </c>
    </row>
    <row r="67" spans="1:11" x14ac:dyDescent="0.25">
      <c r="A67" s="65"/>
      <c r="B67" s="62"/>
      <c r="C67" s="12" t="s">
        <v>624</v>
      </c>
      <c r="D67" s="11" t="s">
        <v>693</v>
      </c>
      <c r="E67" s="10" t="s">
        <v>20</v>
      </c>
      <c r="H67" s="40"/>
      <c r="I67" s="40" t="s">
        <v>530</v>
      </c>
      <c r="J67" s="43">
        <v>1</v>
      </c>
      <c r="K67" s="49">
        <f>1*100/14</f>
        <v>7.1428571428571432</v>
      </c>
    </row>
    <row r="68" spans="1:11" x14ac:dyDescent="0.25">
      <c r="A68" s="63">
        <v>12</v>
      </c>
      <c r="B68" s="60" t="s">
        <v>535</v>
      </c>
      <c r="C68" s="12" t="s">
        <v>536</v>
      </c>
      <c r="D68" s="11" t="s">
        <v>694</v>
      </c>
      <c r="E68" s="10" t="s">
        <v>20</v>
      </c>
      <c r="H68" s="40"/>
      <c r="I68" s="40"/>
      <c r="J68" s="43">
        <f>SUM(J60:J67)</f>
        <v>14</v>
      </c>
      <c r="K68" s="43">
        <f>SUM(K60:K67)</f>
        <v>100</v>
      </c>
    </row>
    <row r="69" spans="1:11" x14ac:dyDescent="0.25">
      <c r="A69" s="64"/>
      <c r="B69" s="61"/>
      <c r="C69" s="12" t="s">
        <v>304</v>
      </c>
      <c r="D69" s="11" t="s">
        <v>695</v>
      </c>
      <c r="E69" s="10" t="s">
        <v>20</v>
      </c>
    </row>
    <row r="70" spans="1:11" x14ac:dyDescent="0.25">
      <c r="A70" s="64"/>
      <c r="B70" s="61"/>
      <c r="C70" s="12" t="s">
        <v>303</v>
      </c>
      <c r="D70" s="11" t="s">
        <v>696</v>
      </c>
      <c r="E70" s="47" t="s">
        <v>65</v>
      </c>
    </row>
    <row r="71" spans="1:11" x14ac:dyDescent="0.25">
      <c r="A71" s="65"/>
      <c r="B71" s="62"/>
      <c r="C71" s="12" t="s">
        <v>595</v>
      </c>
      <c r="D71" s="11" t="s">
        <v>697</v>
      </c>
      <c r="E71" s="10" t="s">
        <v>20</v>
      </c>
    </row>
    <row r="72" spans="1:11" x14ac:dyDescent="0.25">
      <c r="A72" s="45">
        <v>13</v>
      </c>
      <c r="B72" s="46" t="s">
        <v>613</v>
      </c>
      <c r="C72" s="12" t="s">
        <v>255</v>
      </c>
      <c r="D72" s="11" t="s">
        <v>698</v>
      </c>
      <c r="E72" s="10" t="s">
        <v>20</v>
      </c>
    </row>
    <row r="73" spans="1:11" x14ac:dyDescent="0.25">
      <c r="A73" s="63">
        <v>14</v>
      </c>
      <c r="B73" s="60" t="s">
        <v>605</v>
      </c>
      <c r="C73" s="12" t="s">
        <v>190</v>
      </c>
      <c r="D73" s="11" t="s">
        <v>699</v>
      </c>
      <c r="E73" s="47" t="s">
        <v>65</v>
      </c>
    </row>
    <row r="74" spans="1:11" x14ac:dyDescent="0.25">
      <c r="A74" s="65"/>
      <c r="B74" s="62"/>
      <c r="C74" s="12" t="s">
        <v>606</v>
      </c>
      <c r="D74" s="11" t="s">
        <v>700</v>
      </c>
      <c r="E74" s="47" t="s">
        <v>65</v>
      </c>
    </row>
    <row r="75" spans="1:11" x14ac:dyDescent="0.25">
      <c r="A75" s="45">
        <v>15</v>
      </c>
      <c r="B75" s="46" t="s">
        <v>623</v>
      </c>
      <c r="C75" s="12" t="s">
        <v>619</v>
      </c>
      <c r="D75" s="11" t="s">
        <v>701</v>
      </c>
      <c r="E75" s="10" t="s">
        <v>20</v>
      </c>
    </row>
    <row r="76" spans="1:11" x14ac:dyDescent="0.25">
      <c r="A76" s="63">
        <v>16</v>
      </c>
      <c r="B76" s="60" t="s">
        <v>532</v>
      </c>
      <c r="C76" s="12" t="s">
        <v>230</v>
      </c>
      <c r="D76" s="11" t="s">
        <v>702</v>
      </c>
      <c r="E76" s="10" t="s">
        <v>20</v>
      </c>
    </row>
    <row r="77" spans="1:11" x14ac:dyDescent="0.25">
      <c r="A77" s="65"/>
      <c r="B77" s="62"/>
      <c r="C77" s="12" t="s">
        <v>228</v>
      </c>
      <c r="D77" s="11" t="s">
        <v>703</v>
      </c>
      <c r="E77" s="10" t="s">
        <v>20</v>
      </c>
    </row>
    <row r="78" spans="1:11" x14ac:dyDescent="0.25">
      <c r="A78" s="63">
        <v>17</v>
      </c>
      <c r="B78" s="60" t="s">
        <v>615</v>
      </c>
      <c r="C78" s="12" t="s">
        <v>189</v>
      </c>
      <c r="D78" s="11" t="s">
        <v>704</v>
      </c>
      <c r="E78" s="47" t="s">
        <v>65</v>
      </c>
    </row>
    <row r="79" spans="1:11" x14ac:dyDescent="0.25">
      <c r="A79" s="65"/>
      <c r="B79" s="62"/>
      <c r="C79" s="12" t="s">
        <v>616</v>
      </c>
      <c r="D79" s="11" t="s">
        <v>705</v>
      </c>
      <c r="E79" s="10" t="s">
        <v>20</v>
      </c>
    </row>
    <row r="80" spans="1:11" x14ac:dyDescent="0.25">
      <c r="A80" s="63">
        <v>18</v>
      </c>
      <c r="B80" s="60" t="s">
        <v>575</v>
      </c>
      <c r="C80" s="12" t="s">
        <v>188</v>
      </c>
      <c r="D80" s="11" t="s">
        <v>706</v>
      </c>
      <c r="E80" s="10" t="s">
        <v>20</v>
      </c>
    </row>
    <row r="81" spans="1:5" x14ac:dyDescent="0.25">
      <c r="A81" s="65"/>
      <c r="B81" s="62"/>
      <c r="C81" s="12" t="s">
        <v>576</v>
      </c>
      <c r="D81" s="11" t="s">
        <v>707</v>
      </c>
      <c r="E81" s="10" t="s">
        <v>20</v>
      </c>
    </row>
    <row r="82" spans="1:5" x14ac:dyDescent="0.25">
      <c r="A82" s="63">
        <v>19</v>
      </c>
      <c r="B82" s="60" t="s">
        <v>574</v>
      </c>
      <c r="C82" s="12" t="s">
        <v>573</v>
      </c>
      <c r="D82" s="11" t="s">
        <v>708</v>
      </c>
      <c r="E82" s="10" t="s">
        <v>20</v>
      </c>
    </row>
    <row r="83" spans="1:5" x14ac:dyDescent="0.25">
      <c r="A83" s="65"/>
      <c r="B83" s="62"/>
      <c r="C83" s="12" t="s">
        <v>299</v>
      </c>
      <c r="D83" s="11" t="s">
        <v>709</v>
      </c>
      <c r="E83" s="10" t="s">
        <v>20</v>
      </c>
    </row>
    <row r="84" spans="1:5" x14ac:dyDescent="0.25">
      <c r="A84" s="63">
        <v>20</v>
      </c>
      <c r="B84" s="60" t="s">
        <v>578</v>
      </c>
      <c r="C84" s="12" t="s">
        <v>577</v>
      </c>
      <c r="D84" s="11" t="s">
        <v>710</v>
      </c>
      <c r="E84" s="10" t="s">
        <v>20</v>
      </c>
    </row>
    <row r="85" spans="1:5" x14ac:dyDescent="0.25">
      <c r="A85" s="64"/>
      <c r="B85" s="61"/>
      <c r="C85" s="12" t="s">
        <v>608</v>
      </c>
      <c r="D85" s="11" t="s">
        <v>711</v>
      </c>
      <c r="E85" s="10" t="s">
        <v>20</v>
      </c>
    </row>
    <row r="86" spans="1:5" x14ac:dyDescent="0.25">
      <c r="A86" s="64"/>
      <c r="B86" s="61"/>
      <c r="C86" s="12" t="s">
        <v>609</v>
      </c>
      <c r="D86" s="11" t="s">
        <v>712</v>
      </c>
      <c r="E86" s="10" t="s">
        <v>20</v>
      </c>
    </row>
    <row r="87" spans="1:5" x14ac:dyDescent="0.25">
      <c r="A87" s="64"/>
      <c r="B87" s="61"/>
      <c r="C87" s="12" t="s">
        <v>301</v>
      </c>
      <c r="D87" s="11" t="s">
        <v>713</v>
      </c>
      <c r="E87" s="10" t="s">
        <v>20</v>
      </c>
    </row>
    <row r="88" spans="1:5" x14ac:dyDescent="0.25">
      <c r="A88" s="64"/>
      <c r="B88" s="61"/>
      <c r="C88" s="12" t="s">
        <v>302</v>
      </c>
      <c r="D88" s="11" t="s">
        <v>714</v>
      </c>
      <c r="E88" s="10" t="s">
        <v>20</v>
      </c>
    </row>
    <row r="89" spans="1:5" x14ac:dyDescent="0.25">
      <c r="A89" s="65"/>
      <c r="B89" s="62"/>
      <c r="C89" s="12" t="s">
        <v>300</v>
      </c>
      <c r="D89" s="11" t="s">
        <v>715</v>
      </c>
      <c r="E89" s="10" t="s">
        <v>20</v>
      </c>
    </row>
    <row r="90" spans="1:5" x14ac:dyDescent="0.25">
      <c r="A90" s="63">
        <v>21</v>
      </c>
      <c r="B90" s="60" t="s">
        <v>581</v>
      </c>
      <c r="C90" s="12" t="s">
        <v>305</v>
      </c>
      <c r="D90" s="11" t="s">
        <v>716</v>
      </c>
      <c r="E90" s="10" t="s">
        <v>20</v>
      </c>
    </row>
    <row r="91" spans="1:5" x14ac:dyDescent="0.25">
      <c r="A91" s="64"/>
      <c r="B91" s="61"/>
      <c r="C91" s="12" t="s">
        <v>307</v>
      </c>
      <c r="D91" s="11" t="s">
        <v>717</v>
      </c>
      <c r="E91" s="10" t="s">
        <v>20</v>
      </c>
    </row>
    <row r="92" spans="1:5" x14ac:dyDescent="0.25">
      <c r="A92" s="64"/>
      <c r="B92" s="61"/>
      <c r="C92" s="12" t="s">
        <v>586</v>
      </c>
      <c r="D92" s="11" t="s">
        <v>718</v>
      </c>
      <c r="E92" s="10" t="s">
        <v>20</v>
      </c>
    </row>
    <row r="93" spans="1:5" x14ac:dyDescent="0.25">
      <c r="A93" s="64"/>
      <c r="B93" s="61"/>
      <c r="C93" s="12" t="s">
        <v>585</v>
      </c>
      <c r="D93" s="11" t="s">
        <v>719</v>
      </c>
      <c r="E93" s="10" t="s">
        <v>20</v>
      </c>
    </row>
    <row r="94" spans="1:5" x14ac:dyDescent="0.25">
      <c r="A94" s="64"/>
      <c r="B94" s="61"/>
      <c r="C94" s="12" t="s">
        <v>306</v>
      </c>
      <c r="D94" s="11" t="s">
        <v>720</v>
      </c>
      <c r="E94" s="10" t="s">
        <v>20</v>
      </c>
    </row>
    <row r="95" spans="1:5" x14ac:dyDescent="0.25">
      <c r="A95" s="64"/>
      <c r="B95" s="61"/>
      <c r="C95" s="12" t="s">
        <v>584</v>
      </c>
      <c r="D95" s="11" t="s">
        <v>721</v>
      </c>
      <c r="E95" s="10" t="s">
        <v>20</v>
      </c>
    </row>
    <row r="96" spans="1:5" x14ac:dyDescent="0.25">
      <c r="A96" s="64"/>
      <c r="B96" s="61"/>
      <c r="C96" s="12" t="s">
        <v>583</v>
      </c>
      <c r="D96" s="11" t="s">
        <v>722</v>
      </c>
      <c r="E96" s="10" t="s">
        <v>20</v>
      </c>
    </row>
    <row r="97" spans="1:5" x14ac:dyDescent="0.25">
      <c r="A97" s="65"/>
      <c r="B97" s="62"/>
      <c r="C97" s="12" t="s">
        <v>596</v>
      </c>
      <c r="D97" s="11" t="s">
        <v>723</v>
      </c>
      <c r="E97" s="10" t="s">
        <v>20</v>
      </c>
    </row>
    <row r="98" spans="1:5" x14ac:dyDescent="0.25">
      <c r="A98" s="45">
        <v>22</v>
      </c>
      <c r="B98" s="46" t="s">
        <v>568</v>
      </c>
      <c r="C98" s="12" t="s">
        <v>567</v>
      </c>
      <c r="D98" s="11" t="s">
        <v>724</v>
      </c>
      <c r="E98" s="10" t="s">
        <v>20</v>
      </c>
    </row>
    <row r="99" spans="1:5" x14ac:dyDescent="0.25">
      <c r="A99" s="45">
        <v>23</v>
      </c>
      <c r="B99" s="46" t="s">
        <v>591</v>
      </c>
      <c r="C99" s="12" t="s">
        <v>256</v>
      </c>
      <c r="D99" s="11" t="s">
        <v>725</v>
      </c>
      <c r="E99" s="47" t="s">
        <v>65</v>
      </c>
    </row>
    <row r="100" spans="1:5" x14ac:dyDescent="0.25">
      <c r="A100" s="63">
        <v>24</v>
      </c>
      <c r="B100" s="60" t="s">
        <v>600</v>
      </c>
      <c r="C100" s="12" t="s">
        <v>599</v>
      </c>
      <c r="D100" s="11" t="s">
        <v>726</v>
      </c>
      <c r="E100" s="10" t="s">
        <v>20</v>
      </c>
    </row>
    <row r="101" spans="1:5" x14ac:dyDescent="0.25">
      <c r="A101" s="64"/>
      <c r="B101" s="61"/>
      <c r="C101" s="12" t="s">
        <v>121</v>
      </c>
      <c r="D101" s="11" t="s">
        <v>727</v>
      </c>
      <c r="E101" s="47" t="s">
        <v>65</v>
      </c>
    </row>
    <row r="102" spans="1:5" x14ac:dyDescent="0.25">
      <c r="A102" s="65"/>
      <c r="B102" s="62"/>
      <c r="C102" s="12" t="s">
        <v>604</v>
      </c>
      <c r="D102" s="11" t="s">
        <v>728</v>
      </c>
      <c r="E102" s="47" t="s">
        <v>65</v>
      </c>
    </row>
    <row r="103" spans="1:5" x14ac:dyDescent="0.25">
      <c r="A103" s="45">
        <v>25</v>
      </c>
      <c r="B103" s="46" t="s">
        <v>553</v>
      </c>
      <c r="C103" s="12" t="s">
        <v>457</v>
      </c>
      <c r="D103" s="11" t="s">
        <v>238</v>
      </c>
      <c r="E103" s="10" t="s">
        <v>20</v>
      </c>
    </row>
    <row r="104" spans="1:5" x14ac:dyDescent="0.25">
      <c r="A104" s="63">
        <v>26</v>
      </c>
      <c r="B104" s="60" t="s">
        <v>541</v>
      </c>
      <c r="C104" s="12" t="s">
        <v>540</v>
      </c>
      <c r="D104" s="11" t="s">
        <v>729</v>
      </c>
      <c r="E104" s="47" t="s">
        <v>65</v>
      </c>
    </row>
    <row r="105" spans="1:5" x14ac:dyDescent="0.25">
      <c r="A105" s="64"/>
      <c r="B105" s="61"/>
      <c r="C105" s="12" t="s">
        <v>542</v>
      </c>
      <c r="D105" s="11" t="s">
        <v>730</v>
      </c>
      <c r="E105" s="10" t="s">
        <v>20</v>
      </c>
    </row>
    <row r="106" spans="1:5" x14ac:dyDescent="0.25">
      <c r="A106" s="64"/>
      <c r="B106" s="61"/>
      <c r="C106" s="12" t="s">
        <v>592</v>
      </c>
      <c r="D106" s="11" t="s">
        <v>731</v>
      </c>
      <c r="E106" s="10" t="s">
        <v>20</v>
      </c>
    </row>
    <row r="107" spans="1:5" x14ac:dyDescent="0.25">
      <c r="A107" s="64"/>
      <c r="B107" s="61"/>
      <c r="C107" s="12" t="s">
        <v>593</v>
      </c>
      <c r="D107" s="11" t="s">
        <v>732</v>
      </c>
      <c r="E107" s="10" t="s">
        <v>20</v>
      </c>
    </row>
    <row r="108" spans="1:5" x14ac:dyDescent="0.25">
      <c r="A108" s="65"/>
      <c r="B108" s="62"/>
      <c r="C108" s="12" t="s">
        <v>594</v>
      </c>
      <c r="D108" s="11" t="s">
        <v>733</v>
      </c>
      <c r="E108" s="10" t="s">
        <v>20</v>
      </c>
    </row>
    <row r="109" spans="1:5" x14ac:dyDescent="0.25">
      <c r="A109" s="63">
        <v>27</v>
      </c>
      <c r="B109" s="60" t="s">
        <v>590</v>
      </c>
      <c r="C109" s="12" t="s">
        <v>191</v>
      </c>
      <c r="D109" s="11" t="s">
        <v>734</v>
      </c>
      <c r="E109" s="47" t="s">
        <v>65</v>
      </c>
    </row>
    <row r="110" spans="1:5" x14ac:dyDescent="0.25">
      <c r="A110" s="65"/>
      <c r="B110" s="62"/>
      <c r="C110" s="12" t="s">
        <v>192</v>
      </c>
      <c r="D110" s="11" t="s">
        <v>735</v>
      </c>
      <c r="E110" s="47" t="s">
        <v>65</v>
      </c>
    </row>
    <row r="111" spans="1:5" x14ac:dyDescent="0.25">
      <c r="A111" s="63">
        <v>28</v>
      </c>
      <c r="B111" s="60" t="s">
        <v>558</v>
      </c>
      <c r="C111" s="12" t="s">
        <v>557</v>
      </c>
      <c r="D111" s="11" t="s">
        <v>736</v>
      </c>
      <c r="E111" s="10" t="s">
        <v>20</v>
      </c>
    </row>
    <row r="112" spans="1:5" x14ac:dyDescent="0.25">
      <c r="A112" s="64"/>
      <c r="B112" s="61"/>
      <c r="C112" s="12" t="s">
        <v>216</v>
      </c>
      <c r="D112" s="11" t="s">
        <v>737</v>
      </c>
      <c r="E112" s="48" t="s">
        <v>258</v>
      </c>
    </row>
    <row r="113" spans="1:5" x14ac:dyDescent="0.25">
      <c r="A113" s="64"/>
      <c r="B113" s="61"/>
      <c r="C113" s="12" t="s">
        <v>582</v>
      </c>
      <c r="D113" s="11" t="s">
        <v>738</v>
      </c>
      <c r="E113" s="10" t="s">
        <v>20</v>
      </c>
    </row>
    <row r="114" spans="1:5" x14ac:dyDescent="0.25">
      <c r="A114" s="64"/>
      <c r="B114" s="61"/>
      <c r="C114" s="12" t="s">
        <v>587</v>
      </c>
      <c r="D114" s="11" t="s">
        <v>739</v>
      </c>
      <c r="E114" s="10" t="s">
        <v>20</v>
      </c>
    </row>
    <row r="115" spans="1:5" x14ac:dyDescent="0.25">
      <c r="A115" s="64"/>
      <c r="B115" s="61"/>
      <c r="C115" s="12" t="s">
        <v>588</v>
      </c>
      <c r="D115" s="11" t="s">
        <v>740</v>
      </c>
      <c r="E115" s="10" t="s">
        <v>20</v>
      </c>
    </row>
    <row r="116" spans="1:5" x14ac:dyDescent="0.25">
      <c r="A116" s="65"/>
      <c r="B116" s="62"/>
      <c r="C116" s="12" t="s">
        <v>589</v>
      </c>
      <c r="D116" s="11" t="s">
        <v>741</v>
      </c>
      <c r="E116" s="10" t="s">
        <v>20</v>
      </c>
    </row>
    <row r="117" spans="1:5" x14ac:dyDescent="0.25">
      <c r="A117" s="63">
        <v>29</v>
      </c>
      <c r="B117" s="60" t="s">
        <v>570</v>
      </c>
      <c r="C117" s="12" t="s">
        <v>122</v>
      </c>
      <c r="D117" s="11" t="s">
        <v>742</v>
      </c>
      <c r="E117" s="10" t="s">
        <v>20</v>
      </c>
    </row>
    <row r="118" spans="1:5" x14ac:dyDescent="0.25">
      <c r="A118" s="65"/>
      <c r="B118" s="62"/>
      <c r="C118" s="12" t="s">
        <v>123</v>
      </c>
      <c r="D118" s="11" t="s">
        <v>743</v>
      </c>
      <c r="E118" s="10" t="s">
        <v>20</v>
      </c>
    </row>
    <row r="119" spans="1:5" x14ac:dyDescent="0.25">
      <c r="A119" s="63">
        <v>30</v>
      </c>
      <c r="B119" s="60" t="s">
        <v>543</v>
      </c>
      <c r="C119" s="12" t="s">
        <v>544</v>
      </c>
      <c r="D119" s="11" t="s">
        <v>744</v>
      </c>
      <c r="E119" s="47" t="s">
        <v>65</v>
      </c>
    </row>
    <row r="120" spans="1:5" x14ac:dyDescent="0.25">
      <c r="A120" s="65"/>
      <c r="B120" s="62"/>
      <c r="C120" s="12" t="s">
        <v>127</v>
      </c>
      <c r="D120" s="11" t="s">
        <v>745</v>
      </c>
      <c r="E120" s="10" t="s">
        <v>20</v>
      </c>
    </row>
    <row r="121" spans="1:5" x14ac:dyDescent="0.25">
      <c r="A121" s="63">
        <v>31</v>
      </c>
      <c r="B121" s="60" t="s">
        <v>554</v>
      </c>
      <c r="C121" s="12" t="s">
        <v>549</v>
      </c>
      <c r="D121" s="11" t="s">
        <v>746</v>
      </c>
      <c r="E121" s="10" t="s">
        <v>20</v>
      </c>
    </row>
    <row r="122" spans="1:5" x14ac:dyDescent="0.25">
      <c r="A122" s="65"/>
      <c r="B122" s="62"/>
      <c r="C122" s="12" t="s">
        <v>550</v>
      </c>
      <c r="D122" s="11" t="s">
        <v>747</v>
      </c>
      <c r="E122" s="10" t="s">
        <v>20</v>
      </c>
    </row>
    <row r="123" spans="1:5" x14ac:dyDescent="0.25">
      <c r="A123" s="45">
        <v>32</v>
      </c>
      <c r="B123" s="46" t="s">
        <v>563</v>
      </c>
      <c r="C123" s="12" t="s">
        <v>211</v>
      </c>
      <c r="D123" s="11" t="s">
        <v>748</v>
      </c>
      <c r="E123" s="10" t="s">
        <v>20</v>
      </c>
    </row>
    <row r="124" spans="1:5" x14ac:dyDescent="0.25">
      <c r="A124" s="63">
        <v>33</v>
      </c>
      <c r="B124" s="60" t="s">
        <v>556</v>
      </c>
      <c r="C124" s="12" t="s">
        <v>257</v>
      </c>
      <c r="D124" s="11" t="s">
        <v>749</v>
      </c>
      <c r="E124" s="10" t="s">
        <v>20</v>
      </c>
    </row>
    <row r="125" spans="1:5" x14ac:dyDescent="0.25">
      <c r="A125" s="64"/>
      <c r="B125" s="61"/>
      <c r="C125" s="12" t="s">
        <v>552</v>
      </c>
      <c r="D125" s="11" t="s">
        <v>750</v>
      </c>
      <c r="E125" s="47" t="s">
        <v>65</v>
      </c>
    </row>
    <row r="126" spans="1:5" x14ac:dyDescent="0.25">
      <c r="A126" s="64"/>
      <c r="B126" s="61"/>
      <c r="C126" s="12" t="s">
        <v>620</v>
      </c>
      <c r="D126" s="11" t="s">
        <v>751</v>
      </c>
      <c r="E126" s="10" t="s">
        <v>20</v>
      </c>
    </row>
    <row r="127" spans="1:5" x14ac:dyDescent="0.25">
      <c r="A127" s="65"/>
      <c r="B127" s="62"/>
      <c r="C127" s="12" t="s">
        <v>621</v>
      </c>
      <c r="D127" s="11" t="s">
        <v>752</v>
      </c>
      <c r="E127" s="47" t="s">
        <v>65</v>
      </c>
    </row>
    <row r="128" spans="1:5" x14ac:dyDescent="0.25">
      <c r="A128" s="63">
        <v>34</v>
      </c>
      <c r="B128" s="60" t="s">
        <v>580</v>
      </c>
      <c r="C128" s="12" t="s">
        <v>579</v>
      </c>
      <c r="D128" s="11" t="s">
        <v>753</v>
      </c>
      <c r="E128" s="47" t="s">
        <v>65</v>
      </c>
    </row>
    <row r="129" spans="1:5" x14ac:dyDescent="0.25">
      <c r="A129" s="65"/>
      <c r="B129" s="62"/>
      <c r="C129" s="12" t="s">
        <v>180</v>
      </c>
      <c r="D129" s="11" t="s">
        <v>754</v>
      </c>
      <c r="E129" s="47" t="s">
        <v>65</v>
      </c>
    </row>
    <row r="130" spans="1:5" x14ac:dyDescent="0.25">
      <c r="A130" s="45">
        <v>35</v>
      </c>
      <c r="B130" s="46" t="s">
        <v>562</v>
      </c>
      <c r="C130" s="12" t="s">
        <v>561</v>
      </c>
      <c r="D130" s="11" t="s">
        <v>755</v>
      </c>
      <c r="E130" s="10" t="s">
        <v>20</v>
      </c>
    </row>
    <row r="131" spans="1:5" x14ac:dyDescent="0.25">
      <c r="A131" s="15"/>
      <c r="B131" s="15"/>
      <c r="C131" s="15"/>
      <c r="D131" s="15"/>
      <c r="E131" s="16"/>
    </row>
    <row r="132" spans="1:5" x14ac:dyDescent="0.25">
      <c r="A132" s="54" t="s">
        <v>311</v>
      </c>
      <c r="B132" s="55"/>
      <c r="C132" s="55"/>
      <c r="D132" s="55"/>
      <c r="E132" s="55"/>
    </row>
    <row r="133" spans="1:5" x14ac:dyDescent="0.25">
      <c r="A133" s="9" t="s">
        <v>0</v>
      </c>
      <c r="B133" s="9" t="s">
        <v>503</v>
      </c>
      <c r="C133" s="9" t="s">
        <v>3</v>
      </c>
      <c r="D133" s="9" t="s">
        <v>1</v>
      </c>
      <c r="E133" s="9" t="s">
        <v>4</v>
      </c>
    </row>
    <row r="134" spans="1:5" x14ac:dyDescent="0.25">
      <c r="A134" s="63">
        <v>1</v>
      </c>
      <c r="B134" s="60" t="s">
        <v>524</v>
      </c>
      <c r="C134" s="12" t="s">
        <v>352</v>
      </c>
      <c r="D134" s="11" t="s">
        <v>332</v>
      </c>
      <c r="E134" s="48" t="s">
        <v>258</v>
      </c>
    </row>
    <row r="135" spans="1:5" x14ac:dyDescent="0.25">
      <c r="A135" s="64"/>
      <c r="B135" s="61"/>
      <c r="C135" s="12" t="s">
        <v>351</v>
      </c>
      <c r="D135" s="11" t="s">
        <v>625</v>
      </c>
      <c r="E135" s="47" t="s">
        <v>65</v>
      </c>
    </row>
    <row r="136" spans="1:5" x14ac:dyDescent="0.25">
      <c r="A136" s="65"/>
      <c r="B136" s="62"/>
      <c r="C136" s="12" t="s">
        <v>350</v>
      </c>
      <c r="D136" s="11" t="s">
        <v>626</v>
      </c>
      <c r="E136" s="47" t="s">
        <v>65</v>
      </c>
    </row>
    <row r="137" spans="1:5" x14ac:dyDescent="0.25">
      <c r="A137" s="45">
        <v>2</v>
      </c>
      <c r="B137" s="46" t="s">
        <v>528</v>
      </c>
      <c r="C137" s="12" t="s">
        <v>347</v>
      </c>
      <c r="D137" s="11" t="s">
        <v>627</v>
      </c>
      <c r="E137" s="10" t="s">
        <v>20</v>
      </c>
    </row>
    <row r="138" spans="1:5" x14ac:dyDescent="0.25">
      <c r="A138" s="45">
        <v>3</v>
      </c>
      <c r="B138" s="46" t="s">
        <v>529</v>
      </c>
      <c r="C138" s="12" t="s">
        <v>348</v>
      </c>
      <c r="D138" s="11" t="s">
        <v>628</v>
      </c>
      <c r="E138" s="48" t="s">
        <v>258</v>
      </c>
    </row>
    <row r="139" spans="1:5" x14ac:dyDescent="0.25">
      <c r="A139" s="45">
        <v>4</v>
      </c>
      <c r="B139" s="46" t="s">
        <v>525</v>
      </c>
      <c r="C139" s="12" t="s">
        <v>346</v>
      </c>
      <c r="D139" s="11" t="s">
        <v>629</v>
      </c>
      <c r="E139" s="47" t="s">
        <v>65</v>
      </c>
    </row>
    <row r="140" spans="1:5" x14ac:dyDescent="0.25">
      <c r="A140" s="63">
        <v>5</v>
      </c>
      <c r="B140" s="60" t="s">
        <v>526</v>
      </c>
      <c r="C140" s="12" t="s">
        <v>344</v>
      </c>
      <c r="D140" s="11" t="s">
        <v>630</v>
      </c>
      <c r="E140" s="10" t="s">
        <v>20</v>
      </c>
    </row>
    <row r="141" spans="1:5" x14ac:dyDescent="0.25">
      <c r="A141" s="65"/>
      <c r="B141" s="62"/>
      <c r="C141" s="12" t="s">
        <v>756</v>
      </c>
      <c r="D141" s="11" t="s">
        <v>631</v>
      </c>
      <c r="E141" s="10" t="s">
        <v>20</v>
      </c>
    </row>
    <row r="142" spans="1:5" x14ac:dyDescent="0.25">
      <c r="A142" s="63">
        <v>6</v>
      </c>
      <c r="B142" s="60" t="s">
        <v>523</v>
      </c>
      <c r="C142" s="12" t="s">
        <v>522</v>
      </c>
      <c r="D142" s="11" t="s">
        <v>632</v>
      </c>
      <c r="E142" s="10" t="s">
        <v>20</v>
      </c>
    </row>
    <row r="143" spans="1:5" x14ac:dyDescent="0.25">
      <c r="A143" s="64"/>
      <c r="B143" s="61"/>
      <c r="C143" s="12" t="s">
        <v>321</v>
      </c>
      <c r="D143" s="11" t="s">
        <v>633</v>
      </c>
      <c r="E143" s="10" t="s">
        <v>20</v>
      </c>
    </row>
    <row r="144" spans="1:5" x14ac:dyDescent="0.25">
      <c r="A144" s="64"/>
      <c r="B144" s="61"/>
      <c r="C144" s="12" t="s">
        <v>322</v>
      </c>
      <c r="D144" s="11" t="s">
        <v>634</v>
      </c>
      <c r="E144" s="10" t="s">
        <v>20</v>
      </c>
    </row>
    <row r="145" spans="1:8" x14ac:dyDescent="0.25">
      <c r="A145" s="65"/>
      <c r="B145" s="62"/>
      <c r="C145" s="12" t="s">
        <v>343</v>
      </c>
      <c r="D145" s="11" t="s">
        <v>635</v>
      </c>
      <c r="E145" s="47" t="s">
        <v>65</v>
      </c>
    </row>
    <row r="146" spans="1:8" x14ac:dyDescent="0.25">
      <c r="A146" s="45">
        <v>7</v>
      </c>
      <c r="B146" s="46" t="s">
        <v>527</v>
      </c>
      <c r="C146" s="12" t="s">
        <v>349</v>
      </c>
      <c r="D146" s="11" t="s">
        <v>636</v>
      </c>
      <c r="E146" s="48" t="s">
        <v>258</v>
      </c>
    </row>
    <row r="147" spans="1:8" x14ac:dyDescent="0.25">
      <c r="A147" s="45">
        <v>8</v>
      </c>
      <c r="B147" s="46" t="s">
        <v>530</v>
      </c>
      <c r="C147" s="12" t="s">
        <v>320</v>
      </c>
      <c r="D147" s="11" t="s">
        <v>637</v>
      </c>
      <c r="E147" s="10" t="s">
        <v>20</v>
      </c>
    </row>
    <row r="148" spans="1:8" x14ac:dyDescent="0.25">
      <c r="A148" s="3"/>
      <c r="B148" s="2"/>
      <c r="C148" s="2"/>
      <c r="D148" s="4"/>
      <c r="E148" s="3"/>
    </row>
    <row r="149" spans="1:8" x14ac:dyDescent="0.25">
      <c r="A149" s="21" t="s">
        <v>475</v>
      </c>
      <c r="B149" s="21"/>
      <c r="C149" s="22"/>
      <c r="D149" s="20"/>
      <c r="E149" s="21"/>
      <c r="F149" s="23"/>
      <c r="G149" s="23"/>
      <c r="H149" s="23"/>
    </row>
    <row r="150" spans="1:8" x14ac:dyDescent="0.25">
      <c r="A150" s="21" t="s">
        <v>476</v>
      </c>
      <c r="B150" s="21"/>
      <c r="C150" s="22"/>
      <c r="D150" s="20"/>
      <c r="E150" s="21"/>
      <c r="F150" s="23"/>
      <c r="G150" s="23"/>
      <c r="H150" s="23"/>
    </row>
    <row r="151" spans="1:8" x14ac:dyDescent="0.25">
      <c r="A151" s="21" t="s">
        <v>484</v>
      </c>
      <c r="B151" s="21"/>
      <c r="C151" s="22"/>
      <c r="D151" s="20"/>
      <c r="E151" s="21"/>
      <c r="F151" s="23"/>
      <c r="G151" s="23"/>
      <c r="H151" s="23"/>
    </row>
    <row r="152" spans="1:8" x14ac:dyDescent="0.25">
      <c r="A152" s="21" t="s">
        <v>485</v>
      </c>
      <c r="B152" s="21"/>
      <c r="C152" s="21"/>
      <c r="D152" s="20"/>
      <c r="E152" s="23"/>
      <c r="F152" s="23"/>
      <c r="G152" s="23"/>
      <c r="H152" s="23"/>
    </row>
    <row r="153" spans="1:8" x14ac:dyDescent="0.25">
      <c r="A153" s="21"/>
      <c r="B153" s="21"/>
      <c r="C153" s="21"/>
      <c r="D153" s="20"/>
      <c r="E153" s="23"/>
      <c r="F153" s="23"/>
      <c r="G153" s="23"/>
      <c r="H153" s="23"/>
    </row>
    <row r="154" spans="1:8" x14ac:dyDescent="0.25">
      <c r="A154" s="21"/>
      <c r="B154" s="21"/>
      <c r="C154" s="21"/>
      <c r="D154" s="20"/>
      <c r="E154" s="23"/>
      <c r="F154" s="23"/>
      <c r="G154" s="23"/>
      <c r="H154" s="23"/>
    </row>
    <row r="155" spans="1:8" x14ac:dyDescent="0.25">
      <c r="A155" s="21"/>
      <c r="B155" s="21"/>
      <c r="C155" s="21"/>
      <c r="D155" s="20"/>
      <c r="E155" s="23"/>
      <c r="F155" s="23"/>
      <c r="G155" s="23"/>
      <c r="H155" s="23"/>
    </row>
    <row r="156" spans="1:8" x14ac:dyDescent="0.25">
      <c r="A156" s="21"/>
      <c r="B156" s="21"/>
      <c r="C156" s="21"/>
      <c r="D156" s="20"/>
      <c r="E156" s="23"/>
      <c r="F156" s="23"/>
      <c r="G156" s="23"/>
      <c r="H156" s="23"/>
    </row>
    <row r="157" spans="1:8" x14ac:dyDescent="0.25">
      <c r="A157" s="21"/>
      <c r="B157" s="21"/>
      <c r="C157" s="21"/>
      <c r="D157" s="20"/>
      <c r="E157" s="23"/>
      <c r="F157" s="23"/>
      <c r="G157" s="23"/>
      <c r="H157" s="23"/>
    </row>
    <row r="158" spans="1:8" x14ac:dyDescent="0.25">
      <c r="A158" s="21"/>
      <c r="B158" s="21"/>
      <c r="C158" s="21"/>
      <c r="D158" s="20"/>
      <c r="E158" s="23"/>
      <c r="F158" s="23"/>
      <c r="G158" s="23"/>
      <c r="H158" s="23"/>
    </row>
    <row r="159" spans="1:8" x14ac:dyDescent="0.25">
      <c r="A159" s="21"/>
      <c r="B159" s="21"/>
      <c r="C159" s="21"/>
      <c r="D159" s="20"/>
      <c r="E159" s="23"/>
      <c r="F159" s="23"/>
      <c r="G159" s="23"/>
      <c r="H159" s="23"/>
    </row>
    <row r="160" spans="1:8" x14ac:dyDescent="0.25">
      <c r="A160" s="2"/>
      <c r="B160" s="2"/>
      <c r="C160" s="2"/>
      <c r="D160" s="2"/>
      <c r="E160" s="3"/>
    </row>
    <row r="161" spans="1:5" x14ac:dyDescent="0.25">
      <c r="A161" s="2"/>
      <c r="B161" s="2"/>
      <c r="C161" s="2"/>
      <c r="D161" s="2"/>
      <c r="E161" s="3"/>
    </row>
    <row r="162" spans="1:5" x14ac:dyDescent="0.25">
      <c r="A162" s="2"/>
      <c r="B162" s="2"/>
      <c r="C162" s="2"/>
      <c r="D162" s="2"/>
      <c r="E162" s="3"/>
    </row>
    <row r="163" spans="1:5" x14ac:dyDescent="0.25">
      <c r="A163" s="2"/>
      <c r="B163" s="2"/>
      <c r="C163" s="2"/>
      <c r="D163" s="2"/>
      <c r="E163" s="3"/>
    </row>
    <row r="164" spans="1:5" x14ac:dyDescent="0.25">
      <c r="A164" s="2"/>
      <c r="B164" s="2"/>
      <c r="C164" s="2"/>
      <c r="D164" s="2"/>
      <c r="E164" s="3"/>
    </row>
    <row r="165" spans="1:5" x14ac:dyDescent="0.25">
      <c r="A165" s="2"/>
      <c r="B165" s="2"/>
      <c r="C165" s="2"/>
      <c r="D165" s="2"/>
      <c r="E165" s="3"/>
    </row>
    <row r="166" spans="1:5" x14ac:dyDescent="0.25">
      <c r="A166" s="2"/>
      <c r="B166" s="2"/>
      <c r="C166" s="2"/>
      <c r="D166" s="2"/>
      <c r="E166" s="3"/>
    </row>
    <row r="167" spans="1:5" x14ac:dyDescent="0.25">
      <c r="A167" s="2"/>
      <c r="B167" s="2"/>
      <c r="C167" s="2"/>
      <c r="D167" s="2"/>
      <c r="E167" s="3"/>
    </row>
    <row r="168" spans="1:5" x14ac:dyDescent="0.25">
      <c r="A168" s="2"/>
      <c r="B168" s="2"/>
      <c r="C168" s="2"/>
      <c r="D168" s="2"/>
      <c r="E168" s="3"/>
    </row>
    <row r="169" spans="1:5" x14ac:dyDescent="0.25">
      <c r="A169" s="2"/>
      <c r="B169" s="2"/>
      <c r="C169" s="2"/>
      <c r="D169" s="2"/>
      <c r="E169" s="3"/>
    </row>
    <row r="170" spans="1:5" x14ac:dyDescent="0.25">
      <c r="A170" s="2"/>
      <c r="B170" s="2"/>
      <c r="C170" s="2"/>
      <c r="D170" s="2"/>
      <c r="E170" s="3"/>
    </row>
    <row r="171" spans="1:5" x14ac:dyDescent="0.25">
      <c r="A171" s="2"/>
      <c r="B171" s="2"/>
      <c r="C171" s="2"/>
      <c r="D171" s="2"/>
      <c r="E171" s="3"/>
    </row>
    <row r="172" spans="1:5" x14ac:dyDescent="0.25">
      <c r="A172" s="2"/>
      <c r="B172" s="2"/>
      <c r="C172" s="2"/>
      <c r="D172" s="2"/>
      <c r="E172" s="3"/>
    </row>
    <row r="173" spans="1:5" x14ac:dyDescent="0.25">
      <c r="A173" s="2"/>
      <c r="B173" s="2"/>
      <c r="C173" s="2"/>
      <c r="D173" s="2"/>
      <c r="E173" s="3"/>
    </row>
    <row r="174" spans="1:5" x14ac:dyDescent="0.25">
      <c r="A174" s="2"/>
      <c r="B174" s="2"/>
      <c r="C174" s="2"/>
      <c r="D174" s="2"/>
      <c r="E174" s="3"/>
    </row>
    <row r="175" spans="1:5" x14ac:dyDescent="0.25">
      <c r="A175" s="2"/>
      <c r="B175" s="2"/>
      <c r="C175" s="2"/>
      <c r="D175" s="2"/>
      <c r="E175" s="3"/>
    </row>
    <row r="176" spans="1:5" x14ac:dyDescent="0.25">
      <c r="A176" s="2"/>
      <c r="B176" s="2"/>
      <c r="C176" s="2"/>
      <c r="D176" s="2"/>
      <c r="E176" s="3"/>
    </row>
    <row r="177" spans="1:5" x14ac:dyDescent="0.25">
      <c r="A177" s="2"/>
      <c r="B177" s="2"/>
      <c r="C177" s="2"/>
      <c r="D177" s="2"/>
      <c r="E177" s="3"/>
    </row>
    <row r="178" spans="1:5" x14ac:dyDescent="0.25">
      <c r="A178" s="2"/>
      <c r="B178" s="2"/>
      <c r="C178" s="2"/>
      <c r="D178" s="2"/>
      <c r="E178" s="3"/>
    </row>
    <row r="179" spans="1:5" x14ac:dyDescent="0.25">
      <c r="A179" s="2"/>
      <c r="B179" s="2"/>
      <c r="C179" s="2"/>
      <c r="D179" s="2"/>
      <c r="E179" s="3"/>
    </row>
    <row r="180" spans="1:5" x14ac:dyDescent="0.25">
      <c r="A180" s="2"/>
      <c r="B180" s="2"/>
      <c r="C180" s="2"/>
      <c r="D180" s="2"/>
      <c r="E180" s="3"/>
    </row>
    <row r="181" spans="1:5" x14ac:dyDescent="0.25">
      <c r="A181" s="2"/>
      <c r="B181" s="2"/>
      <c r="C181" s="2"/>
      <c r="D181" s="2"/>
      <c r="E181" s="3"/>
    </row>
    <row r="182" spans="1:5" x14ac:dyDescent="0.25">
      <c r="A182" s="2"/>
      <c r="B182" s="2"/>
      <c r="C182" s="2"/>
      <c r="D182" s="2"/>
      <c r="E182" s="3"/>
    </row>
    <row r="183" spans="1:5" x14ac:dyDescent="0.25">
      <c r="A183" s="2"/>
      <c r="B183" s="2"/>
      <c r="C183" s="2"/>
      <c r="D183" s="2"/>
      <c r="E183" s="3"/>
    </row>
    <row r="184" spans="1:5" x14ac:dyDescent="0.25">
      <c r="A184" s="2"/>
      <c r="B184" s="2"/>
      <c r="C184" s="2"/>
      <c r="D184" s="2"/>
      <c r="E184" s="3"/>
    </row>
    <row r="185" spans="1:5" x14ac:dyDescent="0.25">
      <c r="A185" s="2"/>
      <c r="B185" s="2"/>
      <c r="C185" s="2"/>
      <c r="D185" s="2"/>
      <c r="E185" s="3"/>
    </row>
    <row r="186" spans="1:5" x14ac:dyDescent="0.25">
      <c r="A186" s="2"/>
      <c r="B186" s="2"/>
      <c r="C186" s="2"/>
      <c r="D186" s="2"/>
      <c r="E186" s="3"/>
    </row>
    <row r="187" spans="1:5" x14ac:dyDescent="0.25">
      <c r="A187" s="2"/>
      <c r="B187" s="2"/>
      <c r="C187" s="2"/>
      <c r="D187" s="2"/>
      <c r="E187" s="3"/>
    </row>
    <row r="188" spans="1:5" x14ac:dyDescent="0.25">
      <c r="A188" s="2"/>
      <c r="B188" s="2"/>
      <c r="C188" s="2"/>
      <c r="D188" s="2"/>
      <c r="E188" s="3"/>
    </row>
    <row r="189" spans="1:5" x14ac:dyDescent="0.25">
      <c r="A189" s="2"/>
      <c r="B189" s="2"/>
      <c r="C189" s="2"/>
      <c r="D189" s="2"/>
      <c r="E189" s="3"/>
    </row>
    <row r="190" spans="1:5" x14ac:dyDescent="0.25">
      <c r="A190" s="2"/>
      <c r="B190" s="2"/>
      <c r="C190" s="2"/>
      <c r="D190" s="2"/>
      <c r="E190" s="3"/>
    </row>
    <row r="191" spans="1:5" x14ac:dyDescent="0.25">
      <c r="A191" s="2"/>
      <c r="B191" s="2"/>
      <c r="C191" s="2"/>
      <c r="D191" s="2"/>
      <c r="E191" s="3"/>
    </row>
    <row r="192" spans="1:5" x14ac:dyDescent="0.25">
      <c r="A192" s="2"/>
      <c r="B192" s="2"/>
      <c r="C192" s="2"/>
      <c r="D192" s="2"/>
      <c r="E192" s="3"/>
    </row>
    <row r="193" spans="1:5" x14ac:dyDescent="0.25">
      <c r="A193" s="2"/>
      <c r="B193" s="2"/>
      <c r="C193" s="2"/>
      <c r="D193" s="2"/>
      <c r="E193" s="2"/>
    </row>
    <row r="194" spans="1:5" x14ac:dyDescent="0.25">
      <c r="A194" s="2"/>
      <c r="B194" s="2"/>
      <c r="C194" s="2"/>
      <c r="D194" s="2"/>
      <c r="E194" s="2"/>
    </row>
    <row r="195" spans="1:5" x14ac:dyDescent="0.25">
      <c r="A195" s="2"/>
      <c r="B195" s="2"/>
      <c r="C195" s="2"/>
      <c r="D195" s="2"/>
      <c r="E195" s="2"/>
    </row>
    <row r="196" spans="1:5" x14ac:dyDescent="0.25">
      <c r="A196" s="2"/>
      <c r="B196" s="2"/>
      <c r="C196" s="2"/>
      <c r="D196" s="2"/>
      <c r="E196" s="2"/>
    </row>
    <row r="197" spans="1:5" x14ac:dyDescent="0.25">
      <c r="A197" s="2"/>
      <c r="B197" s="2"/>
      <c r="C197" s="2"/>
      <c r="D197" s="2"/>
      <c r="E197" s="2"/>
    </row>
    <row r="198" spans="1:5" x14ac:dyDescent="0.25">
      <c r="A198" s="2"/>
      <c r="B198" s="2"/>
      <c r="C198" s="2"/>
      <c r="D198" s="2"/>
      <c r="E198" s="2"/>
    </row>
    <row r="199" spans="1:5" x14ac:dyDescent="0.25">
      <c r="A199" s="2"/>
      <c r="B199" s="2"/>
      <c r="C199" s="2"/>
      <c r="D199" s="2"/>
      <c r="E199" s="2"/>
    </row>
    <row r="200" spans="1:5" x14ac:dyDescent="0.25">
      <c r="A200" s="2"/>
      <c r="B200" s="2"/>
      <c r="C200" s="2"/>
      <c r="D200" s="2"/>
      <c r="E200" s="2"/>
    </row>
    <row r="201" spans="1:5" x14ac:dyDescent="0.25">
      <c r="A201" s="2"/>
      <c r="B201" s="2"/>
      <c r="C201" s="2"/>
      <c r="D201" s="2"/>
      <c r="E201" s="2"/>
    </row>
    <row r="202" spans="1:5" x14ac:dyDescent="0.25">
      <c r="A202" s="2"/>
      <c r="B202" s="2"/>
      <c r="C202" s="2"/>
      <c r="D202" s="2"/>
      <c r="E202" s="2"/>
    </row>
    <row r="203" spans="1:5" x14ac:dyDescent="0.25">
      <c r="A203" s="2"/>
      <c r="B203" s="2"/>
      <c r="C203" s="2"/>
      <c r="D203" s="2"/>
      <c r="E203" s="2"/>
    </row>
    <row r="204" spans="1:5" x14ac:dyDescent="0.25">
      <c r="A204" s="2"/>
      <c r="B204" s="2"/>
      <c r="C204" s="2"/>
      <c r="D204" s="2"/>
      <c r="E204" s="2"/>
    </row>
    <row r="205" spans="1:5" x14ac:dyDescent="0.25">
      <c r="A205" s="2"/>
      <c r="B205" s="2"/>
      <c r="C205" s="2"/>
      <c r="D205" s="2"/>
      <c r="E205" s="2"/>
    </row>
    <row r="206" spans="1:5" x14ac:dyDescent="0.25">
      <c r="A206" s="2"/>
      <c r="B206" s="2"/>
      <c r="C206" s="2"/>
      <c r="D206" s="2"/>
      <c r="E206" s="2"/>
    </row>
    <row r="207" spans="1:5" x14ac:dyDescent="0.25">
      <c r="A207" s="2"/>
      <c r="B207" s="2"/>
      <c r="C207" s="2"/>
      <c r="D207" s="2"/>
      <c r="E207" s="2"/>
    </row>
    <row r="208" spans="1:5" x14ac:dyDescent="0.25">
      <c r="A208" s="2"/>
      <c r="B208" s="2"/>
      <c r="C208" s="2"/>
      <c r="D208" s="2"/>
      <c r="E208" s="2"/>
    </row>
    <row r="209" spans="1:5" x14ac:dyDescent="0.25">
      <c r="A209" s="2"/>
      <c r="B209" s="2"/>
      <c r="C209" s="2"/>
      <c r="D209" s="2"/>
      <c r="E209" s="2"/>
    </row>
    <row r="210" spans="1:5" x14ac:dyDescent="0.25">
      <c r="A210" s="2"/>
      <c r="B210" s="2"/>
      <c r="C210" s="2"/>
      <c r="D210" s="2"/>
      <c r="E210" s="2"/>
    </row>
    <row r="211" spans="1:5" x14ac:dyDescent="0.25">
      <c r="A211" s="2"/>
      <c r="B211" s="2"/>
      <c r="C211" s="2"/>
      <c r="D211" s="2"/>
      <c r="E211" s="2"/>
    </row>
    <row r="212" spans="1:5" x14ac:dyDescent="0.25">
      <c r="A212" s="2"/>
      <c r="B212" s="2"/>
      <c r="C212" s="2"/>
      <c r="D212" s="2"/>
      <c r="E212" s="2"/>
    </row>
    <row r="213" spans="1:5" x14ac:dyDescent="0.25">
      <c r="A213" s="2"/>
      <c r="B213" s="2"/>
      <c r="C213" s="2"/>
      <c r="D213" s="2"/>
      <c r="E213" s="2"/>
    </row>
    <row r="214" spans="1:5" x14ac:dyDescent="0.25">
      <c r="A214" s="2"/>
      <c r="B214" s="2"/>
      <c r="C214" s="2"/>
      <c r="D214" s="2"/>
      <c r="E214" s="2"/>
    </row>
    <row r="215" spans="1:5" x14ac:dyDescent="0.25">
      <c r="A215" s="2"/>
      <c r="B215" s="2"/>
      <c r="C215" s="2"/>
      <c r="D215" s="2"/>
      <c r="E215" s="2"/>
    </row>
    <row r="216" spans="1:5" x14ac:dyDescent="0.25">
      <c r="A216" s="2"/>
      <c r="B216" s="2"/>
      <c r="C216" s="2"/>
      <c r="D216" s="2"/>
      <c r="E216" s="2"/>
    </row>
    <row r="217" spans="1:5" x14ac:dyDescent="0.25">
      <c r="A217" s="2"/>
      <c r="B217" s="2"/>
      <c r="C217" s="2"/>
      <c r="D217" s="2"/>
      <c r="E217" s="2"/>
    </row>
    <row r="218" spans="1:5" x14ac:dyDescent="0.25">
      <c r="A218" s="2"/>
      <c r="B218" s="2"/>
      <c r="C218" s="2"/>
      <c r="D218" s="2"/>
      <c r="E218" s="2"/>
    </row>
    <row r="219" spans="1:5" x14ac:dyDescent="0.25">
      <c r="A219" s="2"/>
      <c r="B219" s="2"/>
      <c r="C219" s="2"/>
      <c r="D219" s="2"/>
      <c r="E219" s="2"/>
    </row>
    <row r="220" spans="1:5" x14ac:dyDescent="0.25">
      <c r="A220" s="2"/>
      <c r="B220" s="2"/>
      <c r="C220" s="2"/>
      <c r="D220" s="2"/>
      <c r="E220" s="2"/>
    </row>
    <row r="221" spans="1:5" x14ac:dyDescent="0.25">
      <c r="A221" s="2"/>
      <c r="B221" s="2"/>
      <c r="C221" s="2"/>
      <c r="D221" s="2"/>
      <c r="E221" s="2"/>
    </row>
    <row r="222" spans="1:5" x14ac:dyDescent="0.25">
      <c r="A222" s="2"/>
      <c r="B222" s="2"/>
      <c r="C222" s="2"/>
      <c r="D222" s="2"/>
      <c r="E222" s="2"/>
    </row>
  </sheetData>
  <sortState ref="A134:E147">
    <sortCondition ref="B134"/>
  </sortState>
  <mergeCells count="75">
    <mergeCell ref="A2:E2"/>
    <mergeCell ref="A11:E11"/>
    <mergeCell ref="A30:E30"/>
    <mergeCell ref="A13:A14"/>
    <mergeCell ref="B15:B18"/>
    <mergeCell ref="A15:A18"/>
    <mergeCell ref="B8:B9"/>
    <mergeCell ref="A6:A7"/>
    <mergeCell ref="A4:A5"/>
    <mergeCell ref="A8:A9"/>
    <mergeCell ref="B13:B14"/>
    <mergeCell ref="A23:A26"/>
    <mergeCell ref="B27:B28"/>
    <mergeCell ref="A27:A28"/>
    <mergeCell ref="B34:B35"/>
    <mergeCell ref="A132:E132"/>
    <mergeCell ref="A34:A35"/>
    <mergeCell ref="A36:A43"/>
    <mergeCell ref="B44:B45"/>
    <mergeCell ref="A44:A45"/>
    <mergeCell ref="B46:B48"/>
    <mergeCell ref="A46:A48"/>
    <mergeCell ref="A49:A50"/>
    <mergeCell ref="B51:B53"/>
    <mergeCell ref="A51:A53"/>
    <mergeCell ref="B54:B57"/>
    <mergeCell ref="A54:A57"/>
    <mergeCell ref="A59:A67"/>
    <mergeCell ref="B68:B71"/>
    <mergeCell ref="A68:A71"/>
    <mergeCell ref="B73:B74"/>
    <mergeCell ref="A73:A74"/>
    <mergeCell ref="A76:A77"/>
    <mergeCell ref="B78:B79"/>
    <mergeCell ref="A78:A79"/>
    <mergeCell ref="B80:B81"/>
    <mergeCell ref="A80:A81"/>
    <mergeCell ref="A82:A83"/>
    <mergeCell ref="B84:B89"/>
    <mergeCell ref="A84:A89"/>
    <mergeCell ref="B90:B97"/>
    <mergeCell ref="A90:A97"/>
    <mergeCell ref="A100:A102"/>
    <mergeCell ref="B104:B108"/>
    <mergeCell ref="A104:A108"/>
    <mergeCell ref="B109:B110"/>
    <mergeCell ref="A109:A110"/>
    <mergeCell ref="A111:A116"/>
    <mergeCell ref="B117:B118"/>
    <mergeCell ref="A117:A118"/>
    <mergeCell ref="A128:A129"/>
    <mergeCell ref="A134:A136"/>
    <mergeCell ref="B140:B141"/>
    <mergeCell ref="A140:A141"/>
    <mergeCell ref="B119:B120"/>
    <mergeCell ref="A119:A120"/>
    <mergeCell ref="A121:A122"/>
    <mergeCell ref="B124:B127"/>
    <mergeCell ref="A124:A127"/>
    <mergeCell ref="B142:B145"/>
    <mergeCell ref="A142:A145"/>
    <mergeCell ref="I1:L1"/>
    <mergeCell ref="B134:B136"/>
    <mergeCell ref="B121:B122"/>
    <mergeCell ref="B111:B116"/>
    <mergeCell ref="B100:B102"/>
    <mergeCell ref="B82:B83"/>
    <mergeCell ref="B76:B77"/>
    <mergeCell ref="B59:B67"/>
    <mergeCell ref="B49:B50"/>
    <mergeCell ref="B36:B43"/>
    <mergeCell ref="B23:B26"/>
    <mergeCell ref="B4:B5"/>
    <mergeCell ref="B6:B7"/>
    <mergeCell ref="B128:B129"/>
  </mergeCells>
  <hyperlinks>
    <hyperlink ref="B4" r:id="rId1" tooltip="Bufonidae (halaman belum tersedia)" display="https://id.wikipedia.org/w/index.php?title=Bufonidae&amp;action=edit&amp;redlink=1"/>
    <hyperlink ref="B8" r:id="rId2" tooltip="Rhacophoridae (halaman belum tersedia)" display="https://id.wikipedia.org/w/index.php?title=Rhacophoridae&amp;action=edit&amp;redlink=1"/>
    <hyperlink ref="B6" r:id="rId3" tooltip="Ranidae (halaman belum tersedia)" display="https://id.wikipedia.org/w/index.php?title=Ranidae&amp;action=edit&amp;redlink=1"/>
    <hyperlink ref="B27" r:id="rId4" tooltip="Varanidae" display="https://id.wikipedia.org/wiki/Varanidae"/>
    <hyperlink ref="B13" r:id="rId5" tooltip="Agamidae (halaman belum tersedia)" display="https://id.wikipedia.org/w/index.php?title=Agamidae&amp;action=edit&amp;redlink=1"/>
    <hyperlink ref="B23" r:id="rId6" tooltip="Scincidae (halaman belum tersedia)" display="https://id.wikipedia.org/w/index.php?title=Scincidae&amp;action=edit&amp;redlink=1"/>
    <hyperlink ref="B20" r:id="rId7" tooltip="Geoemydidae (halaman belum tersedia)" display="https://id.wikipedia.org/w/index.php?title=Geoemydidae&amp;action=edit&amp;redlink=1"/>
    <hyperlink ref="B22" r:id="rId8" tooltip="Python" display="https://id.wikipedia.org/wiki/Python"/>
    <hyperlink ref="B19" r:id="rId9" tooltip="Gekkonidae" display="https://id.wikipedia.org/wiki/Gekkonidae"/>
    <hyperlink ref="B15" r:id="rId10" tooltip="Colubridae" display="https://id.wikipedia.org/wiki/Colubridae"/>
    <hyperlink ref="B21" r:id="rId11" tooltip="Natricidae" display="https://id.wikipedia.org/wiki/Natricidae"/>
  </hyperlinks>
  <pageMargins left="0.7" right="0.7" top="0.75" bottom="0.75" header="0.3" footer="0.3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Daftar Fauna Taman Kehati </vt:lpstr>
      <vt:lpstr>Daftar Tumbuhan Taman Kehati</vt:lpstr>
      <vt:lpstr>Data IUCN Fauna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HENDRI</cp:lastModifiedBy>
  <dcterms:created xsi:type="dcterms:W3CDTF">2017-01-27T02:00:07Z</dcterms:created>
  <dcterms:modified xsi:type="dcterms:W3CDTF">2017-03-16T08:42:04Z</dcterms:modified>
</cp:coreProperties>
</file>