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value added batik tulis" sheetId="1" r:id="rId1"/>
    <sheet name="value added kain goyor" sheetId="2" r:id="rId2"/>
    <sheet name="ekspor batik" sheetId="3" r:id="rId3"/>
    <sheet name="Sheet4" sheetId="4" state="hidden" r:id="rId4"/>
    <sheet name="Sheet5" sheetId="5" state="hidden" r:id="rId5"/>
  </sheets>
  <calcPr calcId="124519"/>
</workbook>
</file>

<file path=xl/calcChain.xml><?xml version="1.0" encoding="utf-8"?>
<calcChain xmlns="http://schemas.openxmlformats.org/spreadsheetml/2006/main">
  <c r="F3" i="1"/>
  <c r="H10"/>
  <c r="F6"/>
  <c r="I11"/>
  <c r="I6"/>
  <c r="I3"/>
  <c r="E20"/>
  <c r="E19"/>
  <c r="F14" i="2"/>
  <c r="H14" s="1"/>
  <c r="H13"/>
  <c r="H12"/>
  <c r="H11"/>
  <c r="F10"/>
  <c r="F15" s="1"/>
  <c r="H9"/>
  <c r="H8"/>
  <c r="H7"/>
  <c r="H6"/>
  <c r="H5"/>
  <c r="H4"/>
  <c r="H3"/>
  <c r="H17" i="1"/>
  <c r="G17"/>
  <c r="F14"/>
  <c r="H14"/>
  <c r="H12"/>
  <c r="H13"/>
  <c r="H11"/>
  <c r="H6"/>
  <c r="H7"/>
  <c r="H8"/>
  <c r="H9"/>
  <c r="H4"/>
  <c r="H5"/>
  <c r="H3"/>
  <c r="F10"/>
  <c r="F15" s="1"/>
  <c r="H15" s="1"/>
  <c r="H15" i="2" l="1"/>
  <c r="G17"/>
  <c r="H17" s="1"/>
</calcChain>
</file>

<file path=xl/sharedStrings.xml><?xml version="1.0" encoding="utf-8"?>
<sst xmlns="http://schemas.openxmlformats.org/spreadsheetml/2006/main" count="141" uniqueCount="113">
  <si>
    <t>No</t>
  </si>
  <si>
    <t>Biaya Terendah</t>
  </si>
  <si>
    <t>Rata-rata Biaya</t>
  </si>
  <si>
    <t>Biaya Tertinggi</t>
  </si>
  <si>
    <t>Rata-rata Biaya Produksi Batik 2 m</t>
  </si>
  <si>
    <t>Rata-rata Harga Jual Produk</t>
  </si>
  <si>
    <t>Nilai Tambah (%)</t>
  </si>
  <si>
    <t>Jenis Biaya</t>
  </si>
  <si>
    <t xml:space="preserve">Biaya Produksi (Bahan Baku, Biaya Tenaga Kerja, BOP) </t>
  </si>
  <si>
    <t>Rata-rata Biaya Produksi Batik Tulis</t>
  </si>
  <si>
    <t>Rata-rata biaya pendukung</t>
  </si>
  <si>
    <t>Rata-rata biaya produksi dan pendukung</t>
  </si>
  <si>
    <t>Nilai jual batik ke konsumen</t>
  </si>
  <si>
    <t>Nilai tambah</t>
  </si>
  <si>
    <t>Kain Mori</t>
  </si>
  <si>
    <t>Malam</t>
  </si>
  <si>
    <t>Pewarna</t>
  </si>
  <si>
    <t>Tenaga Kerja Bagian Desain dan Menggambar</t>
  </si>
  <si>
    <t>Tenaga Kerja Isen-isen</t>
  </si>
  <si>
    <t>Tenaga Kerja Penolet</t>
  </si>
  <si>
    <t>Tenaga Kerja Bagian Pewarna</t>
  </si>
  <si>
    <t>Bahan Pendukung</t>
  </si>
  <si>
    <t>Peralatan (Canting, wajan besar)</t>
  </si>
  <si>
    <t>Minyak Tanah</t>
  </si>
  <si>
    <t>Kain Goyor</t>
  </si>
  <si>
    <t>Nilai Ekspor Batik Indonesia Tahun 2012-2016</t>
  </si>
  <si>
    <t>Tahun</t>
  </si>
  <si>
    <t>US $</t>
  </si>
  <si>
    <t>840,1 juta</t>
  </si>
  <si>
    <t>867,6 juta</t>
  </si>
  <si>
    <t>881,9 juta</t>
  </si>
  <si>
    <t>775,2 juta</t>
  </si>
  <si>
    <t>738,9 juta</t>
  </si>
  <si>
    <t>Dimensi</t>
  </si>
  <si>
    <t>Elemen</t>
  </si>
  <si>
    <t>Bahan baku mudah didapat</t>
  </si>
  <si>
    <t>Tenaga Kerja sudah berpengalaman</t>
  </si>
  <si>
    <t>Sulitnya memperoleh bahan bakar minyak tanah</t>
  </si>
  <si>
    <t>Harga bahan baku yang semakin mahal</t>
  </si>
  <si>
    <t>Tenaga kerja yang semakin berkurang, terutama bagian "mbatik"</t>
  </si>
  <si>
    <t>Sumber daya fisik: menggambarkan ketersediaan alat-alat produksi untuk menunjang kegiatan industri batik</t>
  </si>
  <si>
    <t>Teknik pengerjaan batik sudah baik</t>
  </si>
  <si>
    <t>Teknologi yang digunakan masih tradisional</t>
  </si>
  <si>
    <t>Sumber produk: dimensi dari faktor kondisi yang menggambarkan keunikan produk batik yang dihasilkan</t>
  </si>
  <si>
    <t>Belum ada variansi produk</t>
  </si>
  <si>
    <t>Semakin banyaknya motif yang dihasilkan</t>
  </si>
  <si>
    <t>Inovasi pada bahan baku berupa kain goyor</t>
  </si>
  <si>
    <t>Sumber daya modal: dimensi dari faktor kondisi yang menggambarkan frekuensi penggunaan bantuan permodalan dari pihak ketiga</t>
  </si>
  <si>
    <t>Modal kerja kurang digunakan secara maksimal</t>
  </si>
  <si>
    <t>Tidak adanya agunan untuk mendapatkan pinjaman modal</t>
  </si>
  <si>
    <t>Sumber daya manusia: menggambarkan kondisi pemasok dalam memenuhi kebutuhan baku dan kondisi SDM dalam memenuhi kebutuhan tenaga kerja yang diinginkan</t>
  </si>
  <si>
    <t>Lokasi: dimensi dari faktor kondisi yang menggambarkan letak usaha terhadap pihak-pihak terkait</t>
  </si>
  <si>
    <t>Letak yang kuang strategis, berada di dalem desa</t>
  </si>
  <si>
    <t>Tabel 1 Dimensi dan item-item dari kontruk faktor kondisi</t>
  </si>
  <si>
    <t>Tabel 2. Dimensi dan Item-item dari Kontruk kondisi permintaan</t>
  </si>
  <si>
    <t>Sumber pemintaan: dimensi dari faktor permintaan yang menggambarkan asal dari pmintaan produk batikyang dihasilkan</t>
  </si>
  <si>
    <t>Banyaknya butik yang menggunakan bahan batik</t>
  </si>
  <si>
    <r>
      <t xml:space="preserve">Pembeli yang memiliki </t>
    </r>
    <r>
      <rPr>
        <i/>
        <sz val="11"/>
        <color theme="1"/>
        <rFont val="Calibri"/>
        <family val="2"/>
        <scheme val="minor"/>
      </rPr>
      <t xml:space="preserve">bergaining power </t>
    </r>
    <r>
      <rPr>
        <sz val="11"/>
        <color theme="1"/>
        <rFont val="Calibri"/>
        <family val="2"/>
        <scheme val="minor"/>
      </rPr>
      <t>yang kuat</t>
    </r>
  </si>
  <si>
    <t>Jumlah permintaan: dimensi yang menggambarkan banyaknya permintaan dari dalam mapun luar negeri</t>
  </si>
  <si>
    <t>produk batik yang dihasilan sudah di ekpor k luar negri</t>
  </si>
  <si>
    <t>banyaknya permintaan yang berasal dari luar kota</t>
  </si>
  <si>
    <t>Pengembangan pasar: upaya yag dilakukan dalam ranka mengembangkan usaha dengan memperbaiki kualitas dan melakukan inovasi</t>
  </si>
  <si>
    <t>Kualitas batik yang dihasilkan semakin baik (trutama dalam hal pewarnaan)</t>
  </si>
  <si>
    <t>Motiv yang semakin bervariasii</t>
  </si>
  <si>
    <t>bahan dasar (kain) yang bermacam-macam</t>
  </si>
  <si>
    <t>Tabel 3 Dimensi dan item-item dari kontruk Industri trkait dan pendukung</t>
  </si>
  <si>
    <t>sistem pembelian bahan dan peralatan: sistem pembelian bahan dan peralatan yang dibutuhkan dalam proses produksi</t>
  </si>
  <si>
    <t>ketersediaan bahan baku dari luar kota</t>
  </si>
  <si>
    <t>letak industri pendukung dan terkait dengan jarak antara industri pendukung dan terkait dengan tempat usaha</t>
  </si>
  <si>
    <t>pemilik memiliki visi untuk melestarikan budaya Indonesia</t>
  </si>
  <si>
    <t>Pengakuan UNESCO akan batik</t>
  </si>
  <si>
    <t>pemilik mempunyai jiwaa seni dan inovasi terhadap motif batik</t>
  </si>
  <si>
    <t>Tabel 4. Dimensi dan item-item dari kontruk faktor pesaing</t>
  </si>
  <si>
    <t>Domensi</t>
  </si>
  <si>
    <t>potensi pasar yang mendukung</t>
  </si>
  <si>
    <t>harga jual relative sama dengan produk pesaing</t>
  </si>
  <si>
    <t>Strategi perusahaan: strategi yang dijalankan oleh perusahaan untuk memenangkan persaingan</t>
  </si>
  <si>
    <r>
      <t xml:space="preserve">menyediakan jasa pembuatan motif sesuai dengan pesanan </t>
    </r>
    <r>
      <rPr>
        <i/>
        <sz val="11"/>
        <color theme="1"/>
        <rFont val="Calibri"/>
        <family val="2"/>
        <scheme val="minor"/>
      </rPr>
      <t>customer</t>
    </r>
  </si>
  <si>
    <t>Persaingan usaha: tinggi rendahnya persaingan yang terjadi dalam industri batik</t>
  </si>
  <si>
    <t>persaingan pasar semakin kuat</t>
  </si>
  <si>
    <t>adanya batik printing dan batik cap</t>
  </si>
  <si>
    <t>motif batk dari luar yang lebih menarik</t>
  </si>
  <si>
    <t>Segmen</t>
  </si>
  <si>
    <t>Kebijakan</t>
  </si>
  <si>
    <t>Rekomendasi srategi</t>
  </si>
  <si>
    <r>
      <rPr>
        <i/>
        <sz val="11"/>
        <color theme="1"/>
        <rFont val="Calibri"/>
        <family val="2"/>
        <scheme val="minor"/>
      </rPr>
      <t xml:space="preserve">Upstream </t>
    </r>
    <r>
      <rPr>
        <sz val="11"/>
        <color theme="1"/>
        <rFont val="Calibri"/>
        <family val="2"/>
        <scheme val="minor"/>
      </rPr>
      <t>(pemasok/</t>
    </r>
    <r>
      <rPr>
        <i/>
        <sz val="11"/>
        <color theme="1"/>
        <rFont val="Calibri"/>
        <family val="2"/>
        <scheme val="minor"/>
      </rPr>
      <t>supplier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</si>
  <si>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 xml:space="preserve">Memperluas jaringan </t>
    </r>
    <r>
      <rPr>
        <i/>
        <sz val="11"/>
        <color theme="1"/>
        <rFont val="Calibri"/>
        <family val="2"/>
        <scheme val="minor"/>
      </rPr>
      <t xml:space="preserve">supplier </t>
    </r>
    <r>
      <rPr>
        <sz val="11"/>
        <color theme="1"/>
        <rFont val="Calibri"/>
        <family val="2"/>
        <scheme val="minor"/>
      </rPr>
      <t>batik</t>
    </r>
  </si>
  <si>
    <r>
      <t xml:space="preserve">dengan semakin meluasnya jaringan </t>
    </r>
    <r>
      <rPr>
        <i/>
        <sz val="11"/>
        <color theme="1"/>
        <rFont val="Calibri"/>
        <family val="2"/>
        <scheme val="minor"/>
      </rPr>
      <t>supplier</t>
    </r>
    <r>
      <rPr>
        <sz val="11"/>
        <color theme="1"/>
        <rFont val="Calibri"/>
        <family val="2"/>
        <scheme val="minor"/>
      </rPr>
      <t xml:space="preserve"> diharapkan dapat mengefisiensikan biaya serta waktu</t>
    </r>
  </si>
  <si>
    <t>Kualitas bahan baku harus memenuhi kriteria yang sudah ditentukan</t>
  </si>
  <si>
    <t xml:space="preserve">bahan baku harus berkualitas dan bersifat ramah lingkungan </t>
  </si>
  <si>
    <r>
      <t xml:space="preserve">Midstream </t>
    </r>
    <r>
      <rPr>
        <sz val="11"/>
        <color theme="1"/>
        <rFont val="Calibri"/>
        <family val="2"/>
        <scheme val="minor"/>
      </rPr>
      <t>(proses produksi batik)</t>
    </r>
  </si>
  <si>
    <t>Penetapan gaji para pengrajin dengan mempertimbangkan jumlah unit yang dihasilkan</t>
  </si>
  <si>
    <t>penerapan sistem gaji dngan mempertimbangkan sistem perolehan jumlah unit yan sudah diproduksi</t>
  </si>
  <si>
    <t>keunikan produk yang dihasilkan</t>
  </si>
  <si>
    <t>membuat diversifikasi produk batik yang lain (dari segi motif maupun dari sei bahan dasar)</t>
  </si>
  <si>
    <t>meningkatkan dan menjaga ualitas produk yang dihasilkan</t>
  </si>
  <si>
    <t>permintaan produk yang dihasilkan</t>
  </si>
  <si>
    <t>sertifikasi kualitas produk</t>
  </si>
  <si>
    <r>
      <t>mempunyai sertifikasi kualitas pada produk (</t>
    </r>
    <r>
      <rPr>
        <i/>
        <sz val="11"/>
        <color theme="1"/>
        <rFont val="Calibri"/>
        <family val="2"/>
        <scheme val="minor"/>
      </rPr>
      <t>batik mark,</t>
    </r>
    <r>
      <rPr>
        <sz val="11"/>
        <color theme="1"/>
        <rFont val="Calibri"/>
        <family val="2"/>
        <scheme val="minor"/>
      </rPr>
      <t xml:space="preserve"> misalnya)</t>
    </r>
  </si>
  <si>
    <t>sertifikasi pada pengrajin</t>
  </si>
  <si>
    <t>mempunyai sertifikasi keahlian</t>
  </si>
  <si>
    <t>kepemilikan hak paten, memperbanyak motif dan mengikuti trend.</t>
  </si>
  <si>
    <t>mempunyai hak paten untuk produk yang dihasilkan</t>
  </si>
  <si>
    <t>mngikkuti perkembanan perubahan pasar</t>
  </si>
  <si>
    <r>
      <t xml:space="preserve">Downstream </t>
    </r>
    <r>
      <rPr>
        <sz val="11"/>
        <color theme="1"/>
        <rFont val="Calibri"/>
        <family val="2"/>
        <scheme val="minor"/>
      </rPr>
      <t>(pemasaran)</t>
    </r>
  </si>
  <si>
    <t>harga jual relativ sama dengan denan prouk pesaing</t>
  </si>
  <si>
    <t>menjual dengan harga bersaing</t>
  </si>
  <si>
    <t>motiv memiliki banyak variansi</t>
  </si>
  <si>
    <t>mmperbanyak variansi produk</t>
  </si>
  <si>
    <t>batik yang dihasilkan memiliki satndar nasional</t>
  </si>
  <si>
    <r>
      <t xml:space="preserve">menjaga kualitas produk supaya tetap </t>
    </r>
    <r>
      <rPr>
        <i/>
        <sz val="11"/>
        <color theme="1"/>
        <rFont val="Calibri"/>
        <family val="2"/>
        <scheme val="minor"/>
      </rPr>
      <t xml:space="preserve">exist </t>
    </r>
    <r>
      <rPr>
        <sz val="11"/>
        <color theme="1"/>
        <rFont val="Calibri"/>
        <family val="2"/>
        <scheme val="minor"/>
      </rPr>
      <t>di pasar</t>
    </r>
  </si>
  <si>
    <t>pengembagan pasar</t>
  </si>
  <si>
    <t>berusaha untuk mengembangkan pasar dengan cara melakukan inovasi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</si>
</sst>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1" xfId="1" applyFont="1" applyBorder="1"/>
    <xf numFmtId="164" fontId="0" fillId="0" borderId="1" xfId="1" applyNumberFormat="1" applyFont="1" applyBorder="1"/>
    <xf numFmtId="9" fontId="0" fillId="0" borderId="1" xfId="1" applyNumberFormat="1" applyFont="1" applyBorder="1"/>
    <xf numFmtId="0" fontId="0" fillId="0" borderId="5" xfId="0" applyBorder="1"/>
    <xf numFmtId="0" fontId="0" fillId="0" borderId="0" xfId="0" applyBorder="1"/>
    <xf numFmtId="164" fontId="0" fillId="0" borderId="0" xfId="0" applyNumberFormat="1"/>
    <xf numFmtId="164" fontId="0" fillId="0" borderId="1" xfId="0" applyNumberFormat="1" applyBorder="1"/>
    <xf numFmtId="0" fontId="2" fillId="0" borderId="0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Fill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C13" sqref="C13"/>
    </sheetView>
  </sheetViews>
  <sheetFormatPr defaultRowHeight="15"/>
  <cols>
    <col min="2" max="2" width="41.85546875" customWidth="1"/>
    <col min="3" max="3" width="15.5703125" customWidth="1"/>
    <col min="4" max="4" width="14.140625" customWidth="1"/>
    <col min="5" max="5" width="15.42578125" customWidth="1"/>
    <col min="6" max="6" width="29.85546875" customWidth="1"/>
    <col min="7" max="7" width="25.5703125" customWidth="1"/>
    <col min="8" max="8" width="16.28515625" customWidth="1"/>
  </cols>
  <sheetData>
    <row r="1" spans="1:9" ht="33" customHeight="1">
      <c r="A1" s="2" t="s">
        <v>0</v>
      </c>
      <c r="B1" s="2" t="s">
        <v>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"/>
    </row>
    <row r="2" spans="1:9">
      <c r="A2" s="18" t="s">
        <v>8</v>
      </c>
      <c r="B2" s="19"/>
      <c r="C2" s="19"/>
      <c r="D2" s="19"/>
      <c r="E2" s="20"/>
      <c r="F2" s="3"/>
      <c r="G2" s="3"/>
      <c r="H2" s="6"/>
    </row>
    <row r="3" spans="1:9">
      <c r="A3" s="3">
        <v>1</v>
      </c>
      <c r="B3" s="3" t="s">
        <v>14</v>
      </c>
      <c r="C3" s="3">
        <v>36000</v>
      </c>
      <c r="D3" s="3">
        <v>37000</v>
      </c>
      <c r="E3" s="3">
        <v>38000</v>
      </c>
      <c r="F3" s="3">
        <f>SUM(D3:D5)</f>
        <v>63000</v>
      </c>
      <c r="G3" s="3"/>
      <c r="H3" s="5">
        <f>D3/$G$16</f>
        <v>0.12333333333333334</v>
      </c>
      <c r="I3" s="9">
        <f>SUM(H3:H5)</f>
        <v>0.21</v>
      </c>
    </row>
    <row r="4" spans="1:9">
      <c r="A4" s="3">
        <v>2</v>
      </c>
      <c r="B4" s="3" t="s">
        <v>15</v>
      </c>
      <c r="C4" s="3">
        <v>25000</v>
      </c>
      <c r="D4" s="3">
        <v>25000</v>
      </c>
      <c r="E4" s="3">
        <v>25000</v>
      </c>
      <c r="F4" s="3"/>
      <c r="G4" s="3"/>
      <c r="H4" s="5">
        <f t="shared" ref="H4:H9" si="0">D4/$G$16</f>
        <v>8.3333333333333329E-2</v>
      </c>
    </row>
    <row r="5" spans="1:9">
      <c r="A5" s="3">
        <v>3</v>
      </c>
      <c r="B5" s="3" t="s">
        <v>16</v>
      </c>
      <c r="C5" s="3">
        <v>750</v>
      </c>
      <c r="D5" s="3">
        <v>1000</v>
      </c>
      <c r="E5" s="3">
        <v>1200</v>
      </c>
      <c r="F5" s="3"/>
      <c r="G5" s="3"/>
      <c r="H5" s="5">
        <f t="shared" si="0"/>
        <v>3.3333333333333335E-3</v>
      </c>
    </row>
    <row r="6" spans="1:9">
      <c r="A6" s="3">
        <v>4</v>
      </c>
      <c r="B6" s="3" t="s">
        <v>17</v>
      </c>
      <c r="C6" s="3">
        <v>9000</v>
      </c>
      <c r="D6" s="3">
        <v>10000</v>
      </c>
      <c r="E6" s="3">
        <v>11000</v>
      </c>
      <c r="F6" s="3">
        <f>SUM(D6:D9)</f>
        <v>150000</v>
      </c>
      <c r="G6" s="3"/>
      <c r="H6" s="5">
        <f t="shared" si="0"/>
        <v>3.3333333333333333E-2</v>
      </c>
      <c r="I6" s="9">
        <f>SUM(H6:H9)</f>
        <v>0.49999999999999994</v>
      </c>
    </row>
    <row r="7" spans="1:9">
      <c r="A7" s="3">
        <v>5</v>
      </c>
      <c r="B7" s="3" t="s">
        <v>18</v>
      </c>
      <c r="C7" s="3">
        <v>23000</v>
      </c>
      <c r="D7" s="3">
        <v>25000</v>
      </c>
      <c r="E7" s="3">
        <v>26000</v>
      </c>
      <c r="F7" s="3"/>
      <c r="G7" s="3"/>
      <c r="H7" s="5">
        <f t="shared" si="0"/>
        <v>8.3333333333333329E-2</v>
      </c>
    </row>
    <row r="8" spans="1:9">
      <c r="A8" s="3">
        <v>6</v>
      </c>
      <c r="B8" s="3" t="s">
        <v>19</v>
      </c>
      <c r="C8" s="3">
        <v>90000</v>
      </c>
      <c r="D8" s="3">
        <v>100000</v>
      </c>
      <c r="E8" s="3">
        <v>110000</v>
      </c>
      <c r="F8" s="3"/>
      <c r="G8" s="3"/>
      <c r="H8" s="5">
        <f t="shared" si="0"/>
        <v>0.33333333333333331</v>
      </c>
    </row>
    <row r="9" spans="1:9">
      <c r="A9" s="3">
        <v>7</v>
      </c>
      <c r="B9" s="3" t="s">
        <v>20</v>
      </c>
      <c r="C9" s="3">
        <v>15000</v>
      </c>
      <c r="D9" s="3">
        <v>15000</v>
      </c>
      <c r="E9" s="3">
        <v>15000</v>
      </c>
      <c r="F9" s="3"/>
      <c r="G9" s="3"/>
      <c r="H9" s="5">
        <f t="shared" si="0"/>
        <v>0.05</v>
      </c>
    </row>
    <row r="10" spans="1:9">
      <c r="A10" s="18" t="s">
        <v>9</v>
      </c>
      <c r="B10" s="19"/>
      <c r="C10" s="19"/>
      <c r="D10" s="19"/>
      <c r="E10" s="20"/>
      <c r="F10" s="3">
        <f>SUM(D3:D9)</f>
        <v>213000</v>
      </c>
      <c r="G10" s="3"/>
      <c r="H10" s="10">
        <f>SUM(H3:H9)</f>
        <v>0.71</v>
      </c>
    </row>
    <row r="11" spans="1:9">
      <c r="A11" s="3">
        <v>8</v>
      </c>
      <c r="B11" s="3" t="s">
        <v>21</v>
      </c>
      <c r="C11" s="3">
        <v>2700</v>
      </c>
      <c r="D11" s="3">
        <v>3000</v>
      </c>
      <c r="E11" s="3">
        <v>3200</v>
      </c>
      <c r="F11" s="3"/>
      <c r="G11" s="3"/>
      <c r="H11" s="5">
        <f>D11/$G$16</f>
        <v>0.01</v>
      </c>
      <c r="I11" s="9">
        <f>SUM(H11:H13)</f>
        <v>4.0999999999999995E-2</v>
      </c>
    </row>
    <row r="12" spans="1:9">
      <c r="A12" s="3">
        <v>9</v>
      </c>
      <c r="B12" s="3" t="s">
        <v>22</v>
      </c>
      <c r="C12" s="3">
        <v>700</v>
      </c>
      <c r="D12" s="3">
        <v>800</v>
      </c>
      <c r="E12" s="3">
        <v>900</v>
      </c>
      <c r="F12" s="3"/>
      <c r="G12" s="3"/>
      <c r="H12" s="5">
        <f t="shared" ref="H12:H13" si="1">D12/$G$16</f>
        <v>2.6666666666666666E-3</v>
      </c>
    </row>
    <row r="13" spans="1:9">
      <c r="A13" s="3">
        <v>10</v>
      </c>
      <c r="B13" s="3" t="s">
        <v>23</v>
      </c>
      <c r="C13" s="3">
        <v>8000</v>
      </c>
      <c r="D13" s="3">
        <v>8500</v>
      </c>
      <c r="E13" s="3">
        <v>10000</v>
      </c>
      <c r="F13" s="3"/>
      <c r="G13" s="3"/>
      <c r="H13" s="5">
        <f t="shared" si="1"/>
        <v>2.8333333333333332E-2</v>
      </c>
    </row>
    <row r="14" spans="1:9">
      <c r="A14" s="18" t="s">
        <v>10</v>
      </c>
      <c r="B14" s="19"/>
      <c r="C14" s="19"/>
      <c r="D14" s="19"/>
      <c r="E14" s="20"/>
      <c r="F14" s="3">
        <f>SUM(D11:D13)</f>
        <v>12300</v>
      </c>
      <c r="G14" s="3"/>
      <c r="H14" s="5">
        <f>F14/G16</f>
        <v>4.1000000000000002E-2</v>
      </c>
    </row>
    <row r="15" spans="1:9">
      <c r="A15" s="18" t="s">
        <v>11</v>
      </c>
      <c r="B15" s="19"/>
      <c r="C15" s="19"/>
      <c r="D15" s="19"/>
      <c r="E15" s="20"/>
      <c r="F15" s="3">
        <f>SUM(F10+F14)</f>
        <v>225300</v>
      </c>
      <c r="G15" s="3"/>
      <c r="H15" s="5">
        <f>F15/G16</f>
        <v>0.751</v>
      </c>
    </row>
    <row r="16" spans="1:9">
      <c r="A16" s="18" t="s">
        <v>12</v>
      </c>
      <c r="B16" s="19"/>
      <c r="C16" s="19"/>
      <c r="D16" s="19"/>
      <c r="E16" s="20"/>
      <c r="F16" s="3"/>
      <c r="G16" s="3">
        <v>300000</v>
      </c>
      <c r="H16" s="3"/>
    </row>
    <row r="17" spans="1:8">
      <c r="A17" s="18" t="s">
        <v>13</v>
      </c>
      <c r="B17" s="19"/>
      <c r="C17" s="19"/>
      <c r="D17" s="19"/>
      <c r="E17" s="20"/>
      <c r="F17" s="3"/>
      <c r="G17" s="3">
        <f>(G16-F15)</f>
        <v>74700</v>
      </c>
      <c r="H17" s="4">
        <f>G17/G16</f>
        <v>0.249</v>
      </c>
    </row>
    <row r="19" spans="1:8">
      <c r="E19">
        <f>SUM(D6+D7+D8+D9)</f>
        <v>150000</v>
      </c>
    </row>
    <row r="20" spans="1:8">
      <c r="E20" s="9">
        <f>SUM(H6:H9)</f>
        <v>0.49999999999999994</v>
      </c>
    </row>
  </sheetData>
  <mergeCells count="6">
    <mergeCell ref="A17:E17"/>
    <mergeCell ref="A2:E2"/>
    <mergeCell ref="A10:E10"/>
    <mergeCell ref="A14:E14"/>
    <mergeCell ref="A15:E15"/>
    <mergeCell ref="A16:E16"/>
  </mergeCells>
  <pageMargins left="0.7" right="0.7" top="0.75" bottom="0.75" header="0.3" footer="0.3"/>
  <ignoredErrors>
    <ignoredError sqref="H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H17"/>
    </sheetView>
  </sheetViews>
  <sheetFormatPr defaultRowHeight="15"/>
  <cols>
    <col min="2" max="2" width="31.28515625" customWidth="1"/>
    <col min="3" max="3" width="24.85546875" customWidth="1"/>
    <col min="4" max="4" width="20.85546875" customWidth="1"/>
    <col min="5" max="5" width="19.140625" customWidth="1"/>
    <col min="6" max="6" width="21.42578125" customWidth="1"/>
    <col min="7" max="7" width="18.140625" customWidth="1"/>
    <col min="8" max="8" width="19.140625" customWidth="1"/>
  </cols>
  <sheetData>
    <row r="1" spans="1:8">
      <c r="A1" s="2" t="s">
        <v>0</v>
      </c>
      <c r="B1" s="2" t="s">
        <v>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>
      <c r="A2" s="18" t="s">
        <v>8</v>
      </c>
      <c r="B2" s="19"/>
      <c r="C2" s="19"/>
      <c r="D2" s="19"/>
      <c r="E2" s="20"/>
      <c r="F2" s="3"/>
      <c r="G2" s="3"/>
      <c r="H2" s="6"/>
    </row>
    <row r="3" spans="1:8">
      <c r="A3" s="3">
        <v>1</v>
      </c>
      <c r="B3" s="3" t="s">
        <v>24</v>
      </c>
      <c r="C3" s="3">
        <v>250000</v>
      </c>
      <c r="D3" s="3">
        <v>250000</v>
      </c>
      <c r="E3" s="3">
        <v>250000</v>
      </c>
      <c r="F3" s="3"/>
      <c r="G3" s="3"/>
      <c r="H3" s="5">
        <f>D3/$G$16</f>
        <v>0.35714285714285715</v>
      </c>
    </row>
    <row r="4" spans="1:8">
      <c r="A4" s="3">
        <v>2</v>
      </c>
      <c r="B4" s="3" t="s">
        <v>15</v>
      </c>
      <c r="C4" s="3">
        <v>25000</v>
      </c>
      <c r="D4" s="3">
        <v>25000</v>
      </c>
      <c r="E4" s="3">
        <v>25000</v>
      </c>
      <c r="F4" s="3"/>
      <c r="G4" s="3"/>
      <c r="H4" s="5">
        <f t="shared" ref="H4:H9" si="0">D4/$G$16</f>
        <v>3.5714285714285712E-2</v>
      </c>
    </row>
    <row r="5" spans="1:8">
      <c r="A5" s="3">
        <v>3</v>
      </c>
      <c r="B5" s="3" t="s">
        <v>16</v>
      </c>
      <c r="C5" s="3">
        <v>750</v>
      </c>
      <c r="D5" s="3">
        <v>1000</v>
      </c>
      <c r="E5" s="3">
        <v>1200</v>
      </c>
      <c r="F5" s="3"/>
      <c r="G5" s="3"/>
      <c r="H5" s="5">
        <f t="shared" si="0"/>
        <v>1.4285714285714286E-3</v>
      </c>
    </row>
    <row r="6" spans="1:8">
      <c r="A6" s="3">
        <v>4</v>
      </c>
      <c r="B6" s="3" t="s">
        <v>17</v>
      </c>
      <c r="C6" s="3">
        <v>9000</v>
      </c>
      <c r="D6" s="3">
        <v>10000</v>
      </c>
      <c r="E6" s="3">
        <v>11000</v>
      </c>
      <c r="F6" s="3"/>
      <c r="G6" s="3"/>
      <c r="H6" s="5">
        <f t="shared" si="0"/>
        <v>1.4285714285714285E-2</v>
      </c>
    </row>
    <row r="7" spans="1:8">
      <c r="A7" s="3">
        <v>5</v>
      </c>
      <c r="B7" s="3" t="s">
        <v>18</v>
      </c>
      <c r="C7" s="3">
        <v>23000</v>
      </c>
      <c r="D7" s="3">
        <v>25000</v>
      </c>
      <c r="E7" s="3">
        <v>26000</v>
      </c>
      <c r="F7" s="3"/>
      <c r="G7" s="3"/>
      <c r="H7" s="5">
        <f t="shared" si="0"/>
        <v>3.5714285714285712E-2</v>
      </c>
    </row>
    <row r="8" spans="1:8">
      <c r="A8" s="3">
        <v>6</v>
      </c>
      <c r="B8" s="3" t="s">
        <v>19</v>
      </c>
      <c r="C8" s="3">
        <v>90000</v>
      </c>
      <c r="D8" s="3">
        <v>100000</v>
      </c>
      <c r="E8" s="3">
        <v>110000</v>
      </c>
      <c r="F8" s="3"/>
      <c r="G8" s="3"/>
      <c r="H8" s="5">
        <f t="shared" si="0"/>
        <v>0.14285714285714285</v>
      </c>
    </row>
    <row r="9" spans="1:8">
      <c r="A9" s="3">
        <v>7</v>
      </c>
      <c r="B9" s="3" t="s">
        <v>20</v>
      </c>
      <c r="C9" s="3">
        <v>15000</v>
      </c>
      <c r="D9" s="3">
        <v>15000</v>
      </c>
      <c r="E9" s="3">
        <v>15000</v>
      </c>
      <c r="F9" s="3"/>
      <c r="G9" s="3"/>
      <c r="H9" s="5">
        <f t="shared" si="0"/>
        <v>2.1428571428571429E-2</v>
      </c>
    </row>
    <row r="10" spans="1:8">
      <c r="A10" s="18" t="s">
        <v>9</v>
      </c>
      <c r="B10" s="19"/>
      <c r="C10" s="19"/>
      <c r="D10" s="19"/>
      <c r="E10" s="20"/>
      <c r="F10" s="3">
        <f>SUM(D3:D9)</f>
        <v>426000</v>
      </c>
      <c r="G10" s="3"/>
      <c r="H10" s="3"/>
    </row>
    <row r="11" spans="1:8">
      <c r="A11" s="3">
        <v>8</v>
      </c>
      <c r="B11" s="3" t="s">
        <v>21</v>
      </c>
      <c r="C11" s="3">
        <v>2700</v>
      </c>
      <c r="D11" s="3">
        <v>3000</v>
      </c>
      <c r="E11" s="3">
        <v>3200</v>
      </c>
      <c r="F11" s="3"/>
      <c r="G11" s="3"/>
      <c r="H11" s="5">
        <f>D11/$G$16</f>
        <v>4.2857142857142859E-3</v>
      </c>
    </row>
    <row r="12" spans="1:8">
      <c r="A12" s="3">
        <v>9</v>
      </c>
      <c r="B12" s="3" t="s">
        <v>22</v>
      </c>
      <c r="C12" s="3">
        <v>700</v>
      </c>
      <c r="D12" s="3">
        <v>800</v>
      </c>
      <c r="E12" s="3">
        <v>900</v>
      </c>
      <c r="F12" s="3"/>
      <c r="G12" s="3"/>
      <c r="H12" s="5">
        <f t="shared" ref="H12:H13" si="1">D12/$G$16</f>
        <v>1.1428571428571429E-3</v>
      </c>
    </row>
    <row r="13" spans="1:8">
      <c r="A13" s="3">
        <v>10</v>
      </c>
      <c r="B13" s="3" t="s">
        <v>23</v>
      </c>
      <c r="C13" s="3">
        <v>8000</v>
      </c>
      <c r="D13" s="3">
        <v>8500</v>
      </c>
      <c r="E13" s="3">
        <v>10000</v>
      </c>
      <c r="F13" s="3"/>
      <c r="G13" s="3"/>
      <c r="H13" s="5">
        <f t="shared" si="1"/>
        <v>1.2142857142857143E-2</v>
      </c>
    </row>
    <row r="14" spans="1:8">
      <c r="A14" s="18" t="s">
        <v>10</v>
      </c>
      <c r="B14" s="19"/>
      <c r="C14" s="19"/>
      <c r="D14" s="19"/>
      <c r="E14" s="20"/>
      <c r="F14" s="3">
        <f>SUM(D11:D13)</f>
        <v>12300</v>
      </c>
      <c r="G14" s="3"/>
      <c r="H14" s="5">
        <f>F14/G16</f>
        <v>1.7571428571428571E-2</v>
      </c>
    </row>
    <row r="15" spans="1:8">
      <c r="A15" s="18" t="s">
        <v>11</v>
      </c>
      <c r="B15" s="19"/>
      <c r="C15" s="19"/>
      <c r="D15" s="19"/>
      <c r="E15" s="20"/>
      <c r="F15" s="3">
        <f>SUM(F10+F14)</f>
        <v>438300</v>
      </c>
      <c r="G15" s="3"/>
      <c r="H15" s="5">
        <f>F15/G16</f>
        <v>0.62614285714285711</v>
      </c>
    </row>
    <row r="16" spans="1:8">
      <c r="A16" s="18" t="s">
        <v>12</v>
      </c>
      <c r="B16" s="19"/>
      <c r="C16" s="19"/>
      <c r="D16" s="19"/>
      <c r="E16" s="20"/>
      <c r="F16" s="3"/>
      <c r="G16" s="3">
        <v>700000</v>
      </c>
      <c r="H16" s="3"/>
    </row>
    <row r="17" spans="1:8">
      <c r="A17" s="18" t="s">
        <v>13</v>
      </c>
      <c r="B17" s="19"/>
      <c r="C17" s="19"/>
      <c r="D17" s="19"/>
      <c r="E17" s="20"/>
      <c r="F17" s="3"/>
      <c r="G17" s="3">
        <f>(G16-F15)</f>
        <v>261700</v>
      </c>
      <c r="H17" s="4">
        <f>G17/G16</f>
        <v>0.37385714285714283</v>
      </c>
    </row>
  </sheetData>
  <mergeCells count="6">
    <mergeCell ref="A17:E17"/>
    <mergeCell ref="A2:E2"/>
    <mergeCell ref="A10:E10"/>
    <mergeCell ref="A14:E14"/>
    <mergeCell ref="A15:E15"/>
    <mergeCell ref="A16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I24" sqref="I24"/>
    </sheetView>
  </sheetViews>
  <sheetFormatPr defaultRowHeight="15"/>
  <sheetData>
    <row r="1" spans="1:6">
      <c r="A1" s="21" t="s">
        <v>25</v>
      </c>
      <c r="B1" s="21"/>
      <c r="C1" s="21"/>
      <c r="D1" s="21"/>
      <c r="E1" s="21"/>
      <c r="F1" s="21"/>
    </row>
    <row r="2" spans="1:6">
      <c r="A2" s="22" t="s">
        <v>26</v>
      </c>
      <c r="B2" s="23"/>
      <c r="C2" s="23"/>
      <c r="D2" s="23"/>
      <c r="E2" s="23"/>
      <c r="F2" s="24"/>
    </row>
    <row r="3" spans="1:6">
      <c r="A3" s="7" t="s">
        <v>27</v>
      </c>
      <c r="B3" s="7">
        <v>2012</v>
      </c>
      <c r="C3" s="7">
        <v>2013</v>
      </c>
      <c r="D3" s="7">
        <v>2014</v>
      </c>
      <c r="E3" s="7">
        <v>2015</v>
      </c>
      <c r="F3" s="7">
        <v>2016</v>
      </c>
    </row>
    <row r="4" spans="1:6">
      <c r="A4" s="3"/>
      <c r="B4" s="3" t="s">
        <v>28</v>
      </c>
      <c r="C4" s="3" t="s">
        <v>30</v>
      </c>
      <c r="D4" s="3" t="s">
        <v>29</v>
      </c>
      <c r="E4" s="3" t="s">
        <v>31</v>
      </c>
      <c r="F4" s="3" t="s">
        <v>32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2"/>
  <sheetViews>
    <sheetView workbookViewId="0">
      <selection activeCell="A36" sqref="A36:B42"/>
    </sheetView>
  </sheetViews>
  <sheetFormatPr defaultRowHeight="15"/>
  <cols>
    <col min="1" max="1" width="148.28515625" customWidth="1"/>
    <col min="2" max="2" width="59.140625" customWidth="1"/>
  </cols>
  <sheetData>
    <row r="1" spans="1:2">
      <c r="A1" s="14" t="s">
        <v>53</v>
      </c>
      <c r="B1" s="3"/>
    </row>
    <row r="2" spans="1:2">
      <c r="A2" s="14" t="s">
        <v>33</v>
      </c>
      <c r="B2" s="14" t="s">
        <v>34</v>
      </c>
    </row>
    <row r="3" spans="1:2">
      <c r="A3" s="25" t="s">
        <v>50</v>
      </c>
      <c r="B3" s="3" t="s">
        <v>35</v>
      </c>
    </row>
    <row r="4" spans="1:2">
      <c r="A4" s="25"/>
      <c r="B4" s="3" t="s">
        <v>36</v>
      </c>
    </row>
    <row r="5" spans="1:2">
      <c r="A5" s="25"/>
      <c r="B5" s="15" t="s">
        <v>37</v>
      </c>
    </row>
    <row r="6" spans="1:2">
      <c r="A6" s="25"/>
      <c r="B6" s="15" t="s">
        <v>38</v>
      </c>
    </row>
    <row r="7" spans="1:2">
      <c r="A7" s="25"/>
      <c r="B7" s="15" t="s">
        <v>39</v>
      </c>
    </row>
    <row r="8" spans="1:2">
      <c r="A8" s="25" t="s">
        <v>40</v>
      </c>
      <c r="B8" s="15" t="s">
        <v>41</v>
      </c>
    </row>
    <row r="9" spans="1:2">
      <c r="A9" s="25"/>
      <c r="B9" s="15" t="s">
        <v>42</v>
      </c>
    </row>
    <row r="10" spans="1:2">
      <c r="A10" s="25" t="s">
        <v>43</v>
      </c>
      <c r="B10" s="15" t="s">
        <v>44</v>
      </c>
    </row>
    <row r="11" spans="1:2">
      <c r="A11" s="25"/>
      <c r="B11" s="15" t="s">
        <v>45</v>
      </c>
    </row>
    <row r="12" spans="1:2">
      <c r="A12" s="25"/>
      <c r="B12" s="15" t="s">
        <v>46</v>
      </c>
    </row>
    <row r="13" spans="1:2">
      <c r="A13" s="25" t="s">
        <v>47</v>
      </c>
      <c r="B13" s="15" t="s">
        <v>48</v>
      </c>
    </row>
    <row r="14" spans="1:2">
      <c r="A14" s="25"/>
      <c r="B14" s="15" t="s">
        <v>49</v>
      </c>
    </row>
    <row r="15" spans="1:2">
      <c r="A15" s="3" t="s">
        <v>51</v>
      </c>
      <c r="B15" s="15" t="s">
        <v>52</v>
      </c>
    </row>
    <row r="16" spans="1:2">
      <c r="A16" s="8"/>
      <c r="B16" s="8"/>
    </row>
    <row r="17" spans="1:2">
      <c r="A17" s="8"/>
      <c r="B17" s="8"/>
    </row>
    <row r="18" spans="1:2">
      <c r="A18" s="11" t="s">
        <v>54</v>
      </c>
      <c r="B18" s="8"/>
    </row>
    <row r="19" spans="1:2">
      <c r="A19" s="14" t="s">
        <v>33</v>
      </c>
      <c r="B19" s="14" t="s">
        <v>34</v>
      </c>
    </row>
    <row r="20" spans="1:2">
      <c r="A20" s="26" t="s">
        <v>55</v>
      </c>
      <c r="B20" s="3" t="s">
        <v>56</v>
      </c>
    </row>
    <row r="21" spans="1:2">
      <c r="A21" s="26"/>
      <c r="B21" s="3" t="s">
        <v>57</v>
      </c>
    </row>
    <row r="22" spans="1:2">
      <c r="A22" s="26" t="s">
        <v>58</v>
      </c>
      <c r="B22" s="3" t="s">
        <v>59</v>
      </c>
    </row>
    <row r="23" spans="1:2">
      <c r="A23" s="26"/>
      <c r="B23" s="3" t="s">
        <v>60</v>
      </c>
    </row>
    <row r="24" spans="1:2">
      <c r="A24" s="26" t="s">
        <v>61</v>
      </c>
      <c r="B24" s="3" t="s">
        <v>62</v>
      </c>
    </row>
    <row r="25" spans="1:2">
      <c r="A25" s="26"/>
      <c r="B25" s="3" t="s">
        <v>63</v>
      </c>
    </row>
    <row r="26" spans="1:2">
      <c r="A26" s="26"/>
      <c r="B26" s="3" t="s">
        <v>64</v>
      </c>
    </row>
    <row r="27" spans="1:2">
      <c r="A27" s="13"/>
    </row>
    <row r="28" spans="1:2">
      <c r="A28" s="12" t="s">
        <v>65</v>
      </c>
    </row>
    <row r="29" spans="1:2">
      <c r="A29" s="14" t="s">
        <v>33</v>
      </c>
      <c r="B29" s="14" t="s">
        <v>34</v>
      </c>
    </row>
    <row r="30" spans="1:2">
      <c r="A30" s="3" t="s">
        <v>66</v>
      </c>
      <c r="B30" s="3" t="s">
        <v>67</v>
      </c>
    </row>
    <row r="31" spans="1:2">
      <c r="A31" s="27" t="s">
        <v>68</v>
      </c>
      <c r="B31" s="3" t="s">
        <v>69</v>
      </c>
    </row>
    <row r="32" spans="1:2">
      <c r="A32" s="28"/>
      <c r="B32" s="3" t="s">
        <v>70</v>
      </c>
    </row>
    <row r="33" spans="1:2">
      <c r="A33" s="29"/>
      <c r="B33" s="3" t="s">
        <v>71</v>
      </c>
    </row>
    <row r="35" spans="1:2">
      <c r="A35" s="14" t="s">
        <v>72</v>
      </c>
      <c r="B35" s="3"/>
    </row>
    <row r="36" spans="1:2">
      <c r="A36" s="14" t="s">
        <v>73</v>
      </c>
      <c r="B36" s="14" t="s">
        <v>34</v>
      </c>
    </row>
    <row r="37" spans="1:2">
      <c r="A37" s="27" t="s">
        <v>76</v>
      </c>
      <c r="B37" s="3" t="s">
        <v>74</v>
      </c>
    </row>
    <row r="38" spans="1:2">
      <c r="A38" s="28"/>
      <c r="B38" s="3" t="s">
        <v>75</v>
      </c>
    </row>
    <row r="39" spans="1:2">
      <c r="A39" s="29"/>
      <c r="B39" s="3" t="s">
        <v>77</v>
      </c>
    </row>
    <row r="40" spans="1:2">
      <c r="A40" s="27" t="s">
        <v>78</v>
      </c>
      <c r="B40" s="3" t="s">
        <v>79</v>
      </c>
    </row>
    <row r="41" spans="1:2">
      <c r="A41" s="28"/>
      <c r="B41" s="3" t="s">
        <v>80</v>
      </c>
    </row>
    <row r="42" spans="1:2">
      <c r="A42" s="29"/>
      <c r="B42" s="3" t="s">
        <v>81</v>
      </c>
    </row>
  </sheetData>
  <mergeCells count="10">
    <mergeCell ref="A22:A23"/>
    <mergeCell ref="A24:A26"/>
    <mergeCell ref="A31:A33"/>
    <mergeCell ref="A37:A39"/>
    <mergeCell ref="A40:A42"/>
    <mergeCell ref="A3:A7"/>
    <mergeCell ref="A8:A9"/>
    <mergeCell ref="A10:A12"/>
    <mergeCell ref="A13:A14"/>
    <mergeCell ref="A20:A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sqref="A1:C14"/>
    </sheetView>
  </sheetViews>
  <sheetFormatPr defaultRowHeight="15"/>
  <cols>
    <col min="1" max="1" width="35.85546875" customWidth="1"/>
    <col min="2" max="2" width="78.5703125" customWidth="1"/>
    <col min="3" max="3" width="90.7109375" customWidth="1"/>
    <col min="4" max="4" width="18.42578125" customWidth="1"/>
  </cols>
  <sheetData>
    <row r="1" spans="1:3">
      <c r="A1" s="17" t="s">
        <v>82</v>
      </c>
      <c r="B1" s="17" t="s">
        <v>83</v>
      </c>
      <c r="C1" s="17" t="s">
        <v>84</v>
      </c>
    </row>
    <row r="2" spans="1:3">
      <c r="A2" s="30" t="s">
        <v>85</v>
      </c>
      <c r="B2" s="16" t="s">
        <v>86</v>
      </c>
      <c r="C2" s="16" t="s">
        <v>87</v>
      </c>
    </row>
    <row r="3" spans="1:3">
      <c r="A3" s="31"/>
      <c r="B3" s="3" t="s">
        <v>88</v>
      </c>
      <c r="C3" s="3" t="s">
        <v>89</v>
      </c>
    </row>
    <row r="4" spans="1:3">
      <c r="A4" s="30" t="s">
        <v>90</v>
      </c>
      <c r="B4" s="3" t="s">
        <v>91</v>
      </c>
      <c r="C4" s="3" t="s">
        <v>92</v>
      </c>
    </row>
    <row r="5" spans="1:3">
      <c r="A5" s="34"/>
      <c r="B5" s="3" t="s">
        <v>93</v>
      </c>
      <c r="C5" s="3" t="s">
        <v>94</v>
      </c>
    </row>
    <row r="6" spans="1:3">
      <c r="A6" s="34"/>
      <c r="B6" s="3" t="s">
        <v>96</v>
      </c>
      <c r="C6" s="3" t="s">
        <v>95</v>
      </c>
    </row>
    <row r="7" spans="1:3">
      <c r="A7" s="34"/>
      <c r="B7" s="3" t="s">
        <v>97</v>
      </c>
      <c r="C7" s="3" t="s">
        <v>98</v>
      </c>
    </row>
    <row r="8" spans="1:3">
      <c r="A8" s="34"/>
      <c r="B8" s="3" t="s">
        <v>99</v>
      </c>
      <c r="C8" s="3" t="s">
        <v>100</v>
      </c>
    </row>
    <row r="9" spans="1:3">
      <c r="A9" s="34"/>
      <c r="B9" s="32" t="s">
        <v>101</v>
      </c>
      <c r="C9" s="3" t="s">
        <v>102</v>
      </c>
    </row>
    <row r="10" spans="1:3">
      <c r="A10" s="31"/>
      <c r="B10" s="33"/>
      <c r="C10" s="3" t="s">
        <v>103</v>
      </c>
    </row>
    <row r="11" spans="1:3">
      <c r="A11" s="30" t="s">
        <v>104</v>
      </c>
      <c r="B11" s="3" t="s">
        <v>105</v>
      </c>
      <c r="C11" s="3" t="s">
        <v>106</v>
      </c>
    </row>
    <row r="12" spans="1:3">
      <c r="A12" s="34"/>
      <c r="B12" s="3" t="s">
        <v>107</v>
      </c>
      <c r="C12" s="3" t="s">
        <v>108</v>
      </c>
    </row>
    <row r="13" spans="1:3">
      <c r="A13" s="34"/>
      <c r="B13" s="3" t="s">
        <v>109</v>
      </c>
      <c r="C13" s="3" t="s">
        <v>110</v>
      </c>
    </row>
    <row r="14" spans="1:3">
      <c r="A14" s="31"/>
      <c r="B14" s="3" t="s">
        <v>111</v>
      </c>
      <c r="C14" s="3" t="s">
        <v>112</v>
      </c>
    </row>
  </sheetData>
  <mergeCells count="4">
    <mergeCell ref="A2:A3"/>
    <mergeCell ref="B9:B10"/>
    <mergeCell ref="A4:A10"/>
    <mergeCell ref="A11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value added batik tulis</vt:lpstr>
      <vt:lpstr>value added kain goyor</vt:lpstr>
      <vt:lpstr>ekspor batik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</dc:creator>
  <cp:lastModifiedBy>NOVI</cp:lastModifiedBy>
  <dcterms:created xsi:type="dcterms:W3CDTF">2019-08-19T07:25:13Z</dcterms:created>
  <dcterms:modified xsi:type="dcterms:W3CDTF">2019-11-05T15:18:12Z</dcterms:modified>
</cp:coreProperties>
</file>