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ck-Up SKRIPSI\"/>
    </mc:Choice>
  </mc:AlternateContent>
  <xr:revisionPtr revIDLastSave="0" documentId="10_ncr:8100000_{2FB740D5-6EEF-4E19-8DAF-94AA2C38C1AE}" xr6:coauthVersionLast="33" xr6:coauthVersionMax="33" xr10:uidLastSave="{00000000-0000-0000-0000-000000000000}"/>
  <bookViews>
    <workbookView xWindow="0" yWindow="0" windowWidth="20490" windowHeight="7545" xr2:uid="{EF246125-F47B-40DB-9040-C2AE99F0541D}"/>
  </bookViews>
  <sheets>
    <sheet name="Data Hasil Pengujian" sheetId="4" r:id="rId1"/>
    <sheet name="Sheet1" sheetId="1" r:id="rId2"/>
    <sheet name="Sheet3" sheetId="3" r:id="rId3"/>
    <sheet name="Sheet2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L25" i="1"/>
  <c r="L26" i="1"/>
  <c r="L27" i="1"/>
  <c r="L23" i="1"/>
  <c r="J27" i="1"/>
  <c r="J26" i="1"/>
  <c r="J25" i="1"/>
  <c r="J24" i="1"/>
  <c r="J23" i="1"/>
  <c r="L17" i="1"/>
  <c r="L18" i="1"/>
  <c r="L19" i="1"/>
  <c r="L20" i="1"/>
  <c r="L16" i="1"/>
  <c r="J20" i="1"/>
  <c r="J19" i="1"/>
  <c r="J18" i="1"/>
  <c r="J17" i="1"/>
  <c r="J16" i="1"/>
  <c r="P9" i="2" l="1"/>
  <c r="P10" i="2"/>
  <c r="P11" i="2"/>
  <c r="P12" i="2"/>
  <c r="P8" i="2"/>
  <c r="P7" i="1"/>
  <c r="P8" i="1"/>
  <c r="P9" i="1"/>
  <c r="P10" i="1"/>
  <c r="P6" i="1"/>
  <c r="L14" i="1"/>
  <c r="H9" i="3" l="1"/>
  <c r="H10" i="3"/>
  <c r="H11" i="3"/>
  <c r="H12" i="3"/>
  <c r="H8" i="3"/>
  <c r="L12" i="2"/>
  <c r="F12" i="2"/>
  <c r="G12" i="2" s="1"/>
  <c r="I12" i="2" s="1"/>
  <c r="L11" i="2"/>
  <c r="F11" i="2"/>
  <c r="G11" i="2" s="1"/>
  <c r="I11" i="2" s="1"/>
  <c r="L10" i="2"/>
  <c r="F10" i="2"/>
  <c r="G10" i="2" s="1"/>
  <c r="I10" i="2" s="1"/>
  <c r="L9" i="2"/>
  <c r="F9" i="2"/>
  <c r="G9" i="2" s="1"/>
  <c r="I9" i="2" s="1"/>
  <c r="L8" i="2"/>
  <c r="F8" i="2"/>
  <c r="G8" i="2" s="1"/>
  <c r="I8" i="2" s="1"/>
  <c r="O7" i="1"/>
  <c r="O8" i="1"/>
  <c r="O9" i="1"/>
  <c r="O10" i="1"/>
  <c r="O6" i="1"/>
  <c r="M7" i="1"/>
  <c r="M8" i="1"/>
  <c r="M9" i="1"/>
  <c r="M10" i="1"/>
  <c r="M6" i="1"/>
  <c r="L7" i="1"/>
  <c r="L8" i="1"/>
  <c r="L9" i="1"/>
  <c r="L10" i="1"/>
  <c r="L6" i="1"/>
  <c r="I7" i="1"/>
  <c r="I8" i="1"/>
  <c r="I9" i="1"/>
  <c r="I10" i="1"/>
  <c r="I6" i="1"/>
  <c r="G7" i="1"/>
  <c r="G8" i="1"/>
  <c r="G9" i="1"/>
  <c r="G10" i="1"/>
  <c r="G6" i="1"/>
  <c r="F7" i="1"/>
  <c r="F8" i="1"/>
  <c r="F9" i="1"/>
  <c r="F10" i="1"/>
  <c r="F6" i="1"/>
  <c r="M12" i="2" l="1"/>
  <c r="O12" i="2" s="1"/>
  <c r="M8" i="2"/>
  <c r="O8" i="2" s="1"/>
  <c r="M11" i="2"/>
  <c r="O11" i="2" s="1"/>
  <c r="M10" i="2"/>
  <c r="O10" i="2" s="1"/>
  <c r="M9" i="2"/>
  <c r="O9" i="2" s="1"/>
</calcChain>
</file>

<file path=xl/sharedStrings.xml><?xml version="1.0" encoding="utf-8"?>
<sst xmlns="http://schemas.openxmlformats.org/spreadsheetml/2006/main" count="33" uniqueCount="20">
  <si>
    <t>berat udara</t>
  </si>
  <si>
    <t>debit</t>
  </si>
  <si>
    <t>satu jam</t>
  </si>
  <si>
    <t>kandungan air dari tebl</t>
  </si>
  <si>
    <t>hasil</t>
  </si>
  <si>
    <t>RH1</t>
  </si>
  <si>
    <t>rh2</t>
  </si>
  <si>
    <t>%</t>
  </si>
  <si>
    <t>seharusnya</t>
  </si>
  <si>
    <t xml:space="preserve">massa air teoritis </t>
  </si>
  <si>
    <t>hasil lapangan</t>
  </si>
  <si>
    <t>efisiensi</t>
  </si>
  <si>
    <t>NO</t>
  </si>
  <si>
    <t>Debit (lpm)</t>
  </si>
  <si>
    <t>Volume Air Kondensat Hasil Pengujian (ml)</t>
  </si>
  <si>
    <t>Volume Air Kondensat Secara Teoritis (ml)</t>
  </si>
  <si>
    <t>Efisiensi (%)</t>
  </si>
  <si>
    <t>Volume Air Kondensat (ml)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</si>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</sst>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4AE4-51BF-4879-86E8-52AD4DD32DE1}">
  <dimension ref="B3:J10"/>
  <sheetViews>
    <sheetView tabSelected="1" workbookViewId="0">
      <selection activeCell="E11" sqref="E11"/>
    </sheetView>
  </sheetViews>
  <sheetFormatPr defaultRowHeight="15" x14ac:dyDescent="0.25"/>
  <sheetData>
    <row r="3" spans="2:10" ht="15.75" thickBot="1" x14ac:dyDescent="0.3"/>
    <row r="4" spans="2:10" ht="47.25" customHeight="1" x14ac:dyDescent="0.25">
      <c r="B4" s="4" t="s">
        <v>12</v>
      </c>
      <c r="C4" s="4" t="s">
        <v>13</v>
      </c>
      <c r="D4" s="4" t="s">
        <v>14</v>
      </c>
      <c r="E4" s="4"/>
      <c r="F4" s="4" t="s">
        <v>15</v>
      </c>
      <c r="G4" s="4"/>
      <c r="H4" s="4" t="s">
        <v>16</v>
      </c>
      <c r="I4" s="4"/>
      <c r="J4" s="4" t="s">
        <v>17</v>
      </c>
    </row>
    <row r="5" spans="2:10" ht="16.5" thickBot="1" x14ac:dyDescent="0.3">
      <c r="B5" s="5"/>
      <c r="C5" s="5"/>
      <c r="D5" s="3" t="s">
        <v>18</v>
      </c>
      <c r="E5" s="3" t="s">
        <v>19</v>
      </c>
      <c r="F5" s="3" t="s">
        <v>18</v>
      </c>
      <c r="G5" s="3" t="s">
        <v>19</v>
      </c>
      <c r="H5" s="3" t="s">
        <v>18</v>
      </c>
      <c r="I5" s="3" t="s">
        <v>19</v>
      </c>
      <c r="J5" s="5"/>
    </row>
    <row r="6" spans="2:10" ht="15.75" x14ac:dyDescent="0.25">
      <c r="B6" s="2">
        <v>1</v>
      </c>
      <c r="C6" s="2">
        <v>10</v>
      </c>
      <c r="D6" s="2">
        <v>90</v>
      </c>
      <c r="E6" s="2">
        <v>132</v>
      </c>
      <c r="F6" s="2">
        <v>118.9</v>
      </c>
      <c r="G6" s="2">
        <v>111.9</v>
      </c>
      <c r="H6" s="2">
        <v>75.599999999999994</v>
      </c>
      <c r="I6" s="2">
        <v>82.5</v>
      </c>
      <c r="J6" s="2">
        <v>8.4499999999999993</v>
      </c>
    </row>
    <row r="7" spans="2:10" ht="15.75" x14ac:dyDescent="0.25">
      <c r="B7" s="2">
        <v>2</v>
      </c>
      <c r="C7" s="2">
        <v>15</v>
      </c>
      <c r="D7" s="2">
        <v>130</v>
      </c>
      <c r="E7" s="2">
        <v>178</v>
      </c>
      <c r="F7" s="2">
        <v>175.3</v>
      </c>
      <c r="G7" s="2">
        <v>199.4</v>
      </c>
      <c r="H7" s="2">
        <v>74.099999999999994</v>
      </c>
      <c r="I7" s="2">
        <v>93.6</v>
      </c>
      <c r="J7" s="2">
        <v>12.6</v>
      </c>
    </row>
    <row r="8" spans="2:10" ht="15.75" x14ac:dyDescent="0.25">
      <c r="B8" s="2">
        <v>3</v>
      </c>
      <c r="C8" s="2">
        <v>20</v>
      </c>
      <c r="D8" s="2">
        <v>140</v>
      </c>
      <c r="E8" s="2">
        <v>162</v>
      </c>
      <c r="F8" s="2">
        <v>230.9</v>
      </c>
      <c r="G8" s="2">
        <v>249.4</v>
      </c>
      <c r="H8" s="2">
        <v>60.6</v>
      </c>
      <c r="I8" s="2">
        <v>91</v>
      </c>
      <c r="J8" s="2">
        <v>16.899999999999999</v>
      </c>
    </row>
    <row r="9" spans="2:10" ht="15.75" x14ac:dyDescent="0.25">
      <c r="B9" s="2">
        <v>4</v>
      </c>
      <c r="C9" s="2">
        <v>25</v>
      </c>
      <c r="D9" s="2">
        <v>145</v>
      </c>
      <c r="E9" s="2">
        <v>106</v>
      </c>
      <c r="F9" s="2">
        <v>283.39999999999998</v>
      </c>
      <c r="G9" s="2">
        <v>286.89999999999998</v>
      </c>
      <c r="H9" s="2">
        <v>51.1</v>
      </c>
      <c r="I9" s="2">
        <v>64.599999999999994</v>
      </c>
      <c r="J9" s="2">
        <v>21.12</v>
      </c>
    </row>
    <row r="10" spans="2:10" ht="16.5" thickBot="1" x14ac:dyDescent="0.3">
      <c r="B10" s="3">
        <v>5</v>
      </c>
      <c r="C10" s="3">
        <v>30</v>
      </c>
      <c r="D10" s="3">
        <v>135</v>
      </c>
      <c r="E10" s="3">
        <v>98</v>
      </c>
      <c r="F10" s="3">
        <v>340.18</v>
      </c>
      <c r="G10" s="3">
        <v>346.4</v>
      </c>
      <c r="H10" s="3">
        <v>39.6</v>
      </c>
      <c r="I10" s="3">
        <v>59.3</v>
      </c>
      <c r="J10" s="3">
        <v>25.35</v>
      </c>
    </row>
  </sheetData>
  <mergeCells count="6">
    <mergeCell ref="B4:B5"/>
    <mergeCell ref="C4:C5"/>
    <mergeCell ref="D4:E4"/>
    <mergeCell ref="F4:G4"/>
    <mergeCell ref="H4:I4"/>
    <mergeCell ref="J4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10F75-7C37-4728-931B-5FE216DFA396}">
  <dimension ref="D5:P27"/>
  <sheetViews>
    <sheetView topLeftCell="F7" workbookViewId="0">
      <selection activeCell="I26" sqref="I26"/>
    </sheetView>
  </sheetViews>
  <sheetFormatPr defaultRowHeight="15" x14ac:dyDescent="0.25"/>
  <cols>
    <col min="10" max="10" width="18.42578125" customWidth="1"/>
    <col min="11" max="11" width="14.42578125" customWidth="1"/>
    <col min="13" max="13" width="13.28515625" customWidth="1"/>
  </cols>
  <sheetData>
    <row r="5" spans="4:16" ht="45" x14ac:dyDescent="0.25">
      <c r="D5" s="1" t="s">
        <v>1</v>
      </c>
      <c r="E5" s="1" t="s">
        <v>2</v>
      </c>
      <c r="F5" s="1"/>
      <c r="G5" s="1" t="s">
        <v>0</v>
      </c>
      <c r="H5" s="1" t="s">
        <v>3</v>
      </c>
      <c r="I5" s="1" t="s">
        <v>4</v>
      </c>
      <c r="J5" s="1" t="s">
        <v>5</v>
      </c>
      <c r="K5" s="1" t="s">
        <v>6</v>
      </c>
      <c r="L5" s="1" t="s">
        <v>7</v>
      </c>
      <c r="M5" s="1" t="s">
        <v>8</v>
      </c>
    </row>
    <row r="6" spans="4:16" x14ac:dyDescent="0.25">
      <c r="D6">
        <v>10</v>
      </c>
      <c r="E6">
        <v>60</v>
      </c>
      <c r="F6">
        <f>D6*E6/1000</f>
        <v>0.6</v>
      </c>
      <c r="G6">
        <f>1.1666*F6</f>
        <v>0.69996000000000003</v>
      </c>
      <c r="H6">
        <v>245</v>
      </c>
      <c r="I6">
        <f>H6*G6</f>
        <v>171.49020000000002</v>
      </c>
      <c r="J6">
        <v>90</v>
      </c>
      <c r="K6">
        <v>47</v>
      </c>
      <c r="L6">
        <f>K6/J6*100</f>
        <v>52.222222222222229</v>
      </c>
      <c r="M6">
        <f>I6*L6/100</f>
        <v>89.555993333333348</v>
      </c>
      <c r="N6">
        <v>90</v>
      </c>
      <c r="O6">
        <f>N6/M6*100</f>
        <v>100.49578665831334</v>
      </c>
      <c r="P6">
        <f>N6/I6*100</f>
        <v>52.481133032674755</v>
      </c>
    </row>
    <row r="7" spans="4:16" x14ac:dyDescent="0.25">
      <c r="D7">
        <v>15</v>
      </c>
      <c r="E7">
        <v>60</v>
      </c>
      <c r="F7">
        <f t="shared" ref="F7:F10" si="0">D7*E7/1000</f>
        <v>0.9</v>
      </c>
      <c r="G7">
        <f t="shared" ref="G7:G10" si="1">1.1666*F7</f>
        <v>1.0499400000000001</v>
      </c>
      <c r="H7">
        <v>260</v>
      </c>
      <c r="I7">
        <f t="shared" ref="I7:I10" si="2">H7*G7</f>
        <v>272.98440000000005</v>
      </c>
      <c r="J7">
        <v>89</v>
      </c>
      <c r="K7">
        <v>45</v>
      </c>
      <c r="L7">
        <f t="shared" ref="L7:L10" si="3">K7/J7*100</f>
        <v>50.561797752808992</v>
      </c>
      <c r="M7">
        <f t="shared" ref="M7:M10" si="4">I7*L7/100</f>
        <v>138.02582022471913</v>
      </c>
      <c r="N7">
        <v>130</v>
      </c>
      <c r="O7">
        <f t="shared" ref="O7:O10" si="5">N7/M7*100</f>
        <v>94.185276195676764</v>
      </c>
      <c r="P7">
        <f t="shared" ref="P7:P10" si="6">N7/I7*100</f>
        <v>47.621768862982641</v>
      </c>
    </row>
    <row r="8" spans="4:16" x14ac:dyDescent="0.25">
      <c r="D8">
        <v>20</v>
      </c>
      <c r="E8">
        <v>60</v>
      </c>
      <c r="F8">
        <f t="shared" si="0"/>
        <v>1.2</v>
      </c>
      <c r="G8">
        <f t="shared" si="1"/>
        <v>1.3999200000000001</v>
      </c>
      <c r="H8">
        <v>230</v>
      </c>
      <c r="I8">
        <f t="shared" si="2"/>
        <v>321.98160000000001</v>
      </c>
      <c r="J8">
        <v>90</v>
      </c>
      <c r="K8">
        <v>45</v>
      </c>
      <c r="L8">
        <f t="shared" si="3"/>
        <v>50</v>
      </c>
      <c r="M8">
        <f t="shared" si="4"/>
        <v>160.99080000000001</v>
      </c>
      <c r="N8">
        <v>140</v>
      </c>
      <c r="O8">
        <f t="shared" si="5"/>
        <v>86.961490967185696</v>
      </c>
      <c r="P8">
        <f t="shared" si="6"/>
        <v>43.480745483592848</v>
      </c>
    </row>
    <row r="9" spans="4:16" x14ac:dyDescent="0.25">
      <c r="D9">
        <v>25</v>
      </c>
      <c r="E9">
        <v>60</v>
      </c>
      <c r="F9">
        <f t="shared" si="0"/>
        <v>1.5</v>
      </c>
      <c r="G9">
        <f t="shared" si="1"/>
        <v>1.7499000000000002</v>
      </c>
      <c r="H9">
        <v>240</v>
      </c>
      <c r="I9">
        <f t="shared" si="2"/>
        <v>419.97600000000006</v>
      </c>
      <c r="J9">
        <v>88</v>
      </c>
      <c r="K9">
        <v>46</v>
      </c>
      <c r="L9">
        <f t="shared" si="3"/>
        <v>52.272727272727273</v>
      </c>
      <c r="M9">
        <f t="shared" si="4"/>
        <v>219.53290909090913</v>
      </c>
      <c r="N9">
        <v>145</v>
      </c>
      <c r="O9">
        <f t="shared" si="5"/>
        <v>66.049322901267232</v>
      </c>
      <c r="P9">
        <f t="shared" si="6"/>
        <v>34.525782425662413</v>
      </c>
    </row>
    <row r="10" spans="4:16" x14ac:dyDescent="0.25">
      <c r="D10">
        <v>30</v>
      </c>
      <c r="E10">
        <v>60</v>
      </c>
      <c r="F10">
        <f t="shared" si="0"/>
        <v>1.8</v>
      </c>
      <c r="G10">
        <f t="shared" si="1"/>
        <v>2.0998800000000002</v>
      </c>
      <c r="H10">
        <v>240</v>
      </c>
      <c r="I10">
        <f t="shared" si="2"/>
        <v>503.97120000000007</v>
      </c>
      <c r="J10">
        <v>88</v>
      </c>
      <c r="K10">
        <v>47</v>
      </c>
      <c r="L10">
        <f t="shared" si="3"/>
        <v>53.409090909090907</v>
      </c>
      <c r="M10">
        <f t="shared" si="4"/>
        <v>269.16643636363636</v>
      </c>
      <c r="N10">
        <v>135</v>
      </c>
      <c r="O10">
        <f t="shared" si="5"/>
        <v>50.154841674843418</v>
      </c>
      <c r="P10">
        <f t="shared" si="6"/>
        <v>26.787244985427733</v>
      </c>
    </row>
    <row r="14" spans="4:16" x14ac:dyDescent="0.25">
      <c r="L14">
        <f>N6/I6*100</f>
        <v>52.481133032674755</v>
      </c>
    </row>
    <row r="15" spans="4:16" x14ac:dyDescent="0.25">
      <c r="J15" t="s">
        <v>9</v>
      </c>
      <c r="K15" t="s">
        <v>10</v>
      </c>
      <c r="L15" t="s">
        <v>11</v>
      </c>
    </row>
    <row r="16" spans="4:16" x14ac:dyDescent="0.25">
      <c r="I16">
        <v>170</v>
      </c>
      <c r="J16">
        <f>I16*G6</f>
        <v>118.9932</v>
      </c>
      <c r="K16">
        <v>90</v>
      </c>
      <c r="L16">
        <f>K16/J16*100</f>
        <v>75.634574076501849</v>
      </c>
    </row>
    <row r="17" spans="9:12" x14ac:dyDescent="0.25">
      <c r="I17">
        <v>167</v>
      </c>
      <c r="J17">
        <f>I17*G7</f>
        <v>175.33998000000003</v>
      </c>
      <c r="K17">
        <v>130</v>
      </c>
      <c r="L17">
        <f t="shared" ref="L17:L20" si="7">K17/J17*100</f>
        <v>74.141676074104709</v>
      </c>
    </row>
    <row r="18" spans="9:12" x14ac:dyDescent="0.25">
      <c r="I18">
        <v>165</v>
      </c>
      <c r="J18">
        <f>I18*G8</f>
        <v>230.98680000000002</v>
      </c>
      <c r="K18">
        <v>140</v>
      </c>
      <c r="L18">
        <f t="shared" si="7"/>
        <v>60.609524007432455</v>
      </c>
    </row>
    <row r="19" spans="9:12" x14ac:dyDescent="0.25">
      <c r="I19">
        <v>162</v>
      </c>
      <c r="J19">
        <f>I19*G9</f>
        <v>283.48380000000003</v>
      </c>
      <c r="K19">
        <v>145</v>
      </c>
      <c r="L19">
        <f t="shared" si="7"/>
        <v>51.149307297277659</v>
      </c>
    </row>
    <row r="20" spans="9:12" x14ac:dyDescent="0.25">
      <c r="I20">
        <v>162</v>
      </c>
      <c r="J20">
        <f>I20*G10</f>
        <v>340.18056000000001</v>
      </c>
      <c r="K20">
        <v>135</v>
      </c>
      <c r="L20">
        <f t="shared" si="7"/>
        <v>39.684807385818871</v>
      </c>
    </row>
    <row r="23" spans="9:12" x14ac:dyDescent="0.25">
      <c r="I23">
        <v>160</v>
      </c>
      <c r="J23">
        <f>I23*G6</f>
        <v>111.9936</v>
      </c>
      <c r="K23">
        <v>132</v>
      </c>
      <c r="L23">
        <f>K23/I23*100</f>
        <v>82.5</v>
      </c>
    </row>
    <row r="24" spans="9:12" x14ac:dyDescent="0.25">
      <c r="I24">
        <v>190</v>
      </c>
      <c r="J24">
        <f>I24*G7</f>
        <v>199.48860000000002</v>
      </c>
      <c r="K24">
        <v>178</v>
      </c>
      <c r="L24">
        <f t="shared" ref="L24:L27" si="8">K24/I24*100</f>
        <v>93.684210526315795</v>
      </c>
    </row>
    <row r="25" spans="9:12" x14ac:dyDescent="0.25">
      <c r="I25">
        <v>178</v>
      </c>
      <c r="J25">
        <f>I25*G8</f>
        <v>249.18576000000002</v>
      </c>
      <c r="K25">
        <v>162</v>
      </c>
      <c r="L25">
        <f t="shared" si="8"/>
        <v>91.011235955056179</v>
      </c>
    </row>
    <row r="26" spans="9:12" x14ac:dyDescent="0.25">
      <c r="I26">
        <v>164</v>
      </c>
      <c r="J26">
        <f>I26*G9</f>
        <v>286.98360000000002</v>
      </c>
      <c r="K26">
        <v>106</v>
      </c>
      <c r="L26">
        <f t="shared" si="8"/>
        <v>64.634146341463421</v>
      </c>
    </row>
    <row r="27" spans="9:12" x14ac:dyDescent="0.25">
      <c r="I27">
        <v>165</v>
      </c>
      <c r="J27">
        <f>I27*G10</f>
        <v>346.48020000000002</v>
      </c>
      <c r="K27">
        <v>98</v>
      </c>
      <c r="L27">
        <f t="shared" si="8"/>
        <v>59.393939393939398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42DE9-A1E2-4AF9-8E68-2B1E29C406E5}">
  <dimension ref="D8:H12"/>
  <sheetViews>
    <sheetView workbookViewId="0">
      <selection activeCell="D8" sqref="D8"/>
    </sheetView>
  </sheetViews>
  <sheetFormatPr defaultRowHeight="15" x14ac:dyDescent="0.25"/>
  <sheetData>
    <row r="8" spans="4:8" x14ac:dyDescent="0.25">
      <c r="D8">
        <v>10</v>
      </c>
      <c r="E8">
        <v>25.1</v>
      </c>
      <c r="F8">
        <v>0.6</v>
      </c>
      <c r="G8">
        <v>29.7</v>
      </c>
      <c r="H8">
        <f>F8*E8/G8</f>
        <v>0.50707070707070712</v>
      </c>
    </row>
    <row r="9" spans="4:8" x14ac:dyDescent="0.25">
      <c r="D9">
        <v>15</v>
      </c>
      <c r="E9">
        <v>25.1</v>
      </c>
      <c r="F9">
        <v>0.9</v>
      </c>
      <c r="G9">
        <v>29.7</v>
      </c>
      <c r="H9">
        <f t="shared" ref="H9:H12" si="0">F9*E9/G9</f>
        <v>0.76060606060606073</v>
      </c>
    </row>
    <row r="10" spans="4:8" x14ac:dyDescent="0.25">
      <c r="D10">
        <v>20</v>
      </c>
      <c r="E10">
        <v>25.1</v>
      </c>
      <c r="F10">
        <v>1.2</v>
      </c>
      <c r="G10">
        <v>29.7</v>
      </c>
      <c r="H10">
        <f t="shared" si="0"/>
        <v>1.0141414141414142</v>
      </c>
    </row>
    <row r="11" spans="4:8" x14ac:dyDescent="0.25">
      <c r="D11">
        <v>25</v>
      </c>
      <c r="E11">
        <v>25.1</v>
      </c>
      <c r="F11">
        <v>1.5</v>
      </c>
      <c r="G11">
        <v>29.7</v>
      </c>
      <c r="H11">
        <f t="shared" si="0"/>
        <v>1.267676767676768</v>
      </c>
    </row>
    <row r="12" spans="4:8" x14ac:dyDescent="0.25">
      <c r="D12">
        <v>30</v>
      </c>
      <c r="E12">
        <v>25.1</v>
      </c>
      <c r="F12">
        <v>1.8</v>
      </c>
      <c r="G12">
        <v>29.7</v>
      </c>
      <c r="H12">
        <f t="shared" si="0"/>
        <v>1.5212121212121215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6F8B0-7965-433C-82D8-64744E543F22}">
  <dimension ref="D7:P12"/>
  <sheetViews>
    <sheetView topLeftCell="E5" workbookViewId="0">
      <selection activeCell="N8" sqref="N8:N12"/>
    </sheetView>
  </sheetViews>
  <sheetFormatPr defaultRowHeight="15" x14ac:dyDescent="0.25"/>
  <sheetData>
    <row r="7" spans="4:16" ht="45" x14ac:dyDescent="0.25">
      <c r="D7" s="1" t="s">
        <v>1</v>
      </c>
      <c r="E7" s="1" t="s">
        <v>2</v>
      </c>
      <c r="F7" s="1"/>
      <c r="G7" s="1" t="s">
        <v>0</v>
      </c>
      <c r="H7" s="1" t="s">
        <v>3</v>
      </c>
      <c r="I7" s="1" t="s">
        <v>4</v>
      </c>
      <c r="J7" s="1" t="s">
        <v>5</v>
      </c>
      <c r="K7" s="1" t="s">
        <v>6</v>
      </c>
      <c r="L7" s="1" t="s">
        <v>7</v>
      </c>
      <c r="M7" s="1" t="s">
        <v>8</v>
      </c>
    </row>
    <row r="8" spans="4:16" x14ac:dyDescent="0.25">
      <c r="D8">
        <v>10</v>
      </c>
      <c r="E8">
        <v>60</v>
      </c>
      <c r="F8">
        <f>D8*E8/1000</f>
        <v>0.6</v>
      </c>
      <c r="G8">
        <f>1.1666*F8</f>
        <v>0.69996000000000003</v>
      </c>
      <c r="H8">
        <v>235</v>
      </c>
      <c r="I8">
        <f>H8*G8</f>
        <v>164.4906</v>
      </c>
      <c r="J8">
        <v>87</v>
      </c>
      <c r="K8">
        <v>37</v>
      </c>
      <c r="L8">
        <f>K8/J8*100</f>
        <v>42.528735632183903</v>
      </c>
      <c r="M8">
        <f>I8*L8/100</f>
        <v>69.955772413793099</v>
      </c>
      <c r="N8">
        <v>132</v>
      </c>
      <c r="O8">
        <f>N8/M8*100</f>
        <v>188.69064759832986</v>
      </c>
      <c r="P8">
        <f>N8/I8*100</f>
        <v>80.247746679749483</v>
      </c>
    </row>
    <row r="9" spans="4:16" x14ac:dyDescent="0.25">
      <c r="D9">
        <v>15</v>
      </c>
      <c r="E9">
        <v>60</v>
      </c>
      <c r="F9">
        <f t="shared" ref="F9:F12" si="0">D9*E9/1000</f>
        <v>0.9</v>
      </c>
      <c r="G9">
        <f t="shared" ref="G9:G12" si="1">1.1666*F9</f>
        <v>1.0499400000000001</v>
      </c>
      <c r="H9">
        <v>245</v>
      </c>
      <c r="I9">
        <f t="shared" ref="I9:I12" si="2">H9*G9</f>
        <v>257.2353</v>
      </c>
      <c r="J9">
        <v>86</v>
      </c>
      <c r="K9">
        <v>35</v>
      </c>
      <c r="L9">
        <f t="shared" ref="L9:L12" si="3">K9/J9*100</f>
        <v>40.697674418604649</v>
      </c>
      <c r="M9">
        <f t="shared" ref="M9:M12" si="4">I9*L9/100</f>
        <v>104.68878488372093</v>
      </c>
      <c r="N9">
        <v>178</v>
      </c>
      <c r="O9">
        <f t="shared" ref="O9:O12" si="5">N9/M9*100</f>
        <v>170.02776390776407</v>
      </c>
      <c r="P9">
        <f t="shared" ref="P9:P12" si="6">N9/I9*100</f>
        <v>69.197345776415602</v>
      </c>
    </row>
    <row r="10" spans="4:16" x14ac:dyDescent="0.25">
      <c r="D10">
        <v>20</v>
      </c>
      <c r="E10">
        <v>60</v>
      </c>
      <c r="F10">
        <f t="shared" si="0"/>
        <v>1.2</v>
      </c>
      <c r="G10">
        <f t="shared" si="1"/>
        <v>1.3999200000000001</v>
      </c>
      <c r="H10">
        <v>235</v>
      </c>
      <c r="I10">
        <f t="shared" si="2"/>
        <v>328.9812</v>
      </c>
      <c r="J10">
        <v>87</v>
      </c>
      <c r="K10">
        <v>37</v>
      </c>
      <c r="L10">
        <f t="shared" si="3"/>
        <v>42.528735632183903</v>
      </c>
      <c r="M10">
        <f t="shared" si="4"/>
        <v>139.9115448275862</v>
      </c>
      <c r="N10">
        <v>162</v>
      </c>
      <c r="O10">
        <f t="shared" si="5"/>
        <v>115.78744284442971</v>
      </c>
      <c r="P10">
        <f t="shared" si="6"/>
        <v>49.242935462573541</v>
      </c>
    </row>
    <row r="11" spans="4:16" x14ac:dyDescent="0.25">
      <c r="D11">
        <v>25</v>
      </c>
      <c r="E11">
        <v>60</v>
      </c>
      <c r="F11">
        <f t="shared" si="0"/>
        <v>1.5</v>
      </c>
      <c r="G11">
        <f t="shared" si="1"/>
        <v>1.7499000000000002</v>
      </c>
      <c r="H11">
        <v>245</v>
      </c>
      <c r="I11">
        <f t="shared" si="2"/>
        <v>428.72550000000007</v>
      </c>
      <c r="J11">
        <v>87</v>
      </c>
      <c r="K11">
        <v>39</v>
      </c>
      <c r="L11">
        <f t="shared" si="3"/>
        <v>44.827586206896555</v>
      </c>
      <c r="M11">
        <f t="shared" si="4"/>
        <v>192.18729310344833</v>
      </c>
      <c r="N11">
        <v>106</v>
      </c>
      <c r="O11">
        <f t="shared" si="5"/>
        <v>55.154530920493038</v>
      </c>
      <c r="P11">
        <f t="shared" si="6"/>
        <v>24.724444895393436</v>
      </c>
    </row>
    <row r="12" spans="4:16" x14ac:dyDescent="0.25">
      <c r="D12">
        <v>30</v>
      </c>
      <c r="E12">
        <v>60</v>
      </c>
      <c r="F12">
        <f t="shared" si="0"/>
        <v>1.8</v>
      </c>
      <c r="G12">
        <f t="shared" si="1"/>
        <v>2.0998800000000002</v>
      </c>
      <c r="H12">
        <v>250</v>
      </c>
      <c r="I12">
        <f t="shared" si="2"/>
        <v>524.97</v>
      </c>
      <c r="J12">
        <v>88</v>
      </c>
      <c r="K12">
        <v>40</v>
      </c>
      <c r="L12">
        <f t="shared" si="3"/>
        <v>45.454545454545453</v>
      </c>
      <c r="M12">
        <f t="shared" si="4"/>
        <v>238.62272727272727</v>
      </c>
      <c r="N12">
        <v>98</v>
      </c>
      <c r="O12">
        <f t="shared" si="5"/>
        <v>41.069013467436235</v>
      </c>
      <c r="P12">
        <f t="shared" si="6"/>
        <v>18.667733394289197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Hasil Pengujian</vt:lpstr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2018-07-16T15:47:15Z</dcterms:created>
  <dcterms:modified xsi:type="dcterms:W3CDTF">2018-07-24T01:44:36Z</dcterms:modified>
</cp:coreProperties>
</file>